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O:\7.  MicroLending\Credit\PPP LOANS - ROUND 2\"/>
    </mc:Choice>
  </mc:AlternateContent>
  <xr:revisionPtr revIDLastSave="0" documentId="13_ncr:1_{CE74C86E-7424-49D1-AA57-97CE6B6A056F}" xr6:coauthVersionLast="45" xr6:coauthVersionMax="45" xr10:uidLastSave="{00000000-0000-0000-0000-000000000000}"/>
  <bookViews>
    <workbookView xWindow="28680" yWindow="-120" windowWidth="29040" windowHeight="15840" xr2:uid="{00000000-000D-0000-FFFF-FFFF00000000}"/>
  </bookViews>
  <sheets>
    <sheet name="DIRECTIONS" sheetId="2" r:id="rId1"/>
    <sheet name="EMPLOYERS" sheetId="9" r:id="rId2"/>
    <sheet name="EMPLOYERS - Seasonal" sheetId="17" r:id="rId3"/>
    <sheet name="SELF-EMPLOYED" sheetId="15" r:id="rId4"/>
    <sheet name="SELF EMPLOYED - SEASONAL" sheetId="20" r:id="rId5"/>
    <sheet name="PARTNERSHIPS" sheetId="21" r:id="rId6"/>
    <sheet name="Sheet1" sheetId="19" state="hidden" r:id="rId7"/>
  </sheets>
  <definedNames>
    <definedName name="Estimated_PPP_Loan_Amount">#REF!</definedName>
    <definedName name="_xlnm.Print_Area" localSheetId="0">DIRECTIONS!$A$1:$K$55</definedName>
    <definedName name="_xlnm.Print_Area" localSheetId="1">EMPLOYERS!$A$1:$H$63</definedName>
    <definedName name="_xlnm.Print_Area" localSheetId="2">'EMPLOYERS - Seasonal'!$A$1:$H$76</definedName>
    <definedName name="_xlnm.Print_Area" localSheetId="5">PARTNERSHIPS!$A$1:$H$52</definedName>
    <definedName name="_xlnm.Print_Area" localSheetId="4">'SELF EMPLOYED - SEASONAL'!$A$1:$H$68</definedName>
    <definedName name="_xlnm.Print_Area" localSheetId="3">'SELF-EMPLOYED'!$A$1:$H$54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1" l="1"/>
  <c r="F17" i="21"/>
  <c r="H17" i="21"/>
  <c r="H16" i="21"/>
  <c r="D16" i="21"/>
  <c r="D17" i="21"/>
  <c r="H22" i="21"/>
  <c r="F22" i="21"/>
  <c r="D22" i="21"/>
  <c r="D24" i="21"/>
  <c r="D28" i="21"/>
  <c r="H24" i="21"/>
  <c r="H28" i="21"/>
  <c r="D31" i="9"/>
  <c r="D29" i="9"/>
  <c r="F24" i="21"/>
  <c r="F28" i="21"/>
  <c r="F32" i="21"/>
  <c r="F34" i="21"/>
  <c r="H48" i="17"/>
  <c r="H43" i="20"/>
  <c r="H35" i="20"/>
  <c r="G35" i="20"/>
  <c r="F35" i="20"/>
  <c r="G29" i="20"/>
  <c r="E29" i="20"/>
  <c r="H24" i="20"/>
  <c r="H23" i="20"/>
  <c r="D16" i="20"/>
  <c r="D14" i="20"/>
  <c r="F31" i="15"/>
  <c r="D27" i="15"/>
  <c r="D23" i="15"/>
  <c r="D21" i="15"/>
  <c r="F21" i="15"/>
  <c r="H16" i="15"/>
  <c r="F16" i="15"/>
  <c r="F23" i="15"/>
  <c r="D16" i="15"/>
  <c r="G31" i="17"/>
  <c r="F41" i="21"/>
  <c r="H22" i="20"/>
  <c r="H25" i="20"/>
  <c r="H26" i="20"/>
  <c r="H27" i="20"/>
  <c r="H28" i="20"/>
  <c r="H29" i="20"/>
  <c r="H36" i="20"/>
  <c r="F47" i="20"/>
  <c r="F49" i="20"/>
  <c r="F56" i="20"/>
  <c r="H21" i="15"/>
  <c r="H23" i="15"/>
  <c r="G40" i="17"/>
  <c r="H40" i="17"/>
  <c r="F40" i="17"/>
  <c r="H26" i="17"/>
  <c r="H25" i="17"/>
  <c r="D18" i="17"/>
  <c r="E31" i="17"/>
  <c r="H41" i="17"/>
  <c r="F52" i="17"/>
  <c r="H24" i="17"/>
  <c r="H27" i="17"/>
  <c r="D16" i="17"/>
  <c r="H28" i="17"/>
  <c r="H29" i="17"/>
  <c r="H30" i="17"/>
  <c r="H31" i="17"/>
  <c r="H27" i="15"/>
  <c r="F27" i="15"/>
  <c r="F33" i="15"/>
  <c r="F40" i="15"/>
  <c r="F29" i="9"/>
  <c r="D13" i="9"/>
  <c r="H22" i="9"/>
  <c r="F22" i="9"/>
  <c r="D22" i="9"/>
  <c r="H29" i="9"/>
  <c r="H31" i="9"/>
  <c r="H35" i="9"/>
  <c r="F31" i="9"/>
  <c r="D35" i="9"/>
  <c r="F39" i="9"/>
  <c r="F35" i="9"/>
  <c r="F41" i="9"/>
  <c r="F48" i="9"/>
  <c r="F54" i="17"/>
  <c r="F61" i="17"/>
</calcChain>
</file>

<file path=xl/sharedStrings.xml><?xml version="1.0" encoding="utf-8"?>
<sst xmlns="http://schemas.openxmlformats.org/spreadsheetml/2006/main" count="321" uniqueCount="172">
  <si>
    <t>Business Legal Name</t>
  </si>
  <si>
    <t>Business Primary Address</t>
  </si>
  <si>
    <t>Business TIN (EIN, SSN)</t>
  </si>
  <si>
    <t>Business Phone</t>
  </si>
  <si>
    <t>Primary Contact</t>
  </si>
  <si>
    <t>Email Address</t>
  </si>
  <si>
    <t>Employee Size Standards To Be Used</t>
  </si>
  <si>
    <t>Does the borrower qualify for the program?</t>
  </si>
  <si>
    <t>DBA (if applicable)</t>
  </si>
  <si>
    <t>Disclosure: This calculator is provided merely as a resource to help you calculate your average monthly payroll costs as required for the completion of the Paycheck Protection Program Borrower Application Form ("PPP Loan Application"). Per SBA Paycheck Protection Program requirements, the borrower is responsible for providing an accurate calculation of payroll costs and certifying the accuracy of those calculations on the PPP Loan Application. In addition, the borrower is responsible for submitting documentation to support payroll costs included in the calculation and for certifying the truth and accuracy of that documentation.</t>
  </si>
  <si>
    <t>Total Excluded Payroll Costs</t>
  </si>
  <si>
    <t>1. Average Monthly Payroll/Costs</t>
  </si>
  <si>
    <t>Remember, if you are eligible for more than $75,000 the Indy Chamber cannot provide more than that in funding. You are still welcome to apply through us for up to $75,000, or apply through another lender for the full amount. When you are done, you can "save" this completed sheet if you would like to upload it as a supporting document for your application process.</t>
  </si>
  <si>
    <r>
      <t>The following does not constitute professional advice of any kind. Please visit the SBA's website (</t>
    </r>
    <r>
      <rPr>
        <b/>
        <i/>
        <u/>
        <sz val="9"/>
        <color theme="4"/>
        <rFont val="Arial"/>
        <family val="2"/>
      </rPr>
      <t>www.sba.gov/funding-programs/loans/coronavirus-relief-options/paycheck-protection-program-ppp</t>
    </r>
    <r>
      <rPr>
        <i/>
        <sz val="9"/>
        <color rgb="FF000000"/>
        <rFont val="Arial"/>
        <family val="2"/>
      </rPr>
      <t xml:space="preserve">) for detailed information from the SBA on the appropriate components and calculation of payroll costs for purposes of the SBA Paycheck Protection Program. </t>
    </r>
  </si>
  <si>
    <t>The calculator will also provide a required document checklist for each business type.</t>
  </si>
  <si>
    <t>DIRECTIONS FOR BUSINESS TYPE:</t>
  </si>
  <si>
    <t xml:space="preserve">The calculator will provide you with two important formulas for you to use on your OFFICAL APPLICATION: </t>
  </si>
  <si>
    <t>If you employ both full-time (FTE) and part-time (PTE) employees, and are not sure if you meet the eligibily threshold of 500 or fewer employees, apply this guide to each employee.  Add your totals to calculate the number of employees.
40 hours or more per week = 1 FTE
21-39 hours = .75 FTE
20 hours or less = 0.5 FTE</t>
  </si>
  <si>
    <t>Calendar Year 2020</t>
  </si>
  <si>
    <t>OR</t>
  </si>
  <si>
    <t>Calendar Year 2019</t>
  </si>
  <si>
    <t>Total Employer Included Payroll Costs</t>
  </si>
  <si>
    <t>Average Monthly Payroll Costs</t>
  </si>
  <si>
    <t>1-year period before the date on which the loan was made</t>
  </si>
  <si>
    <t>*Any loan amount not previously refinanced will be added to the calculation below</t>
  </si>
  <si>
    <t xml:space="preserve">*Do not include any EIDL Advance Funds </t>
  </si>
  <si>
    <t>Maximum loan available</t>
  </si>
  <si>
    <t xml:space="preserve"> EMPLOYERS ONLY</t>
  </si>
  <si>
    <r>
      <t xml:space="preserve">1. Drivers License (Photo/copy) of the </t>
    </r>
    <r>
      <rPr>
        <b/>
        <sz val="8"/>
        <color theme="1"/>
        <rFont val="Arial"/>
        <family val="2"/>
      </rPr>
      <t xml:space="preserve">front </t>
    </r>
    <r>
      <rPr>
        <sz val="8"/>
        <color theme="1"/>
        <rFont val="Arial"/>
        <family val="2"/>
      </rPr>
      <t xml:space="preserve">of government-issued ID (full color) for </t>
    </r>
    <r>
      <rPr>
        <b/>
        <sz val="8"/>
        <color theme="1"/>
        <rFont val="Arial"/>
        <family val="2"/>
      </rPr>
      <t>each owner</t>
    </r>
    <r>
      <rPr>
        <sz val="8"/>
        <color theme="1"/>
        <rFont val="Arial"/>
        <family val="2"/>
      </rPr>
      <t xml:space="preserve"> over 20%</t>
    </r>
  </si>
  <si>
    <r>
      <t xml:space="preserve">2. Drivers License (Photo/copy) of the </t>
    </r>
    <r>
      <rPr>
        <b/>
        <sz val="8"/>
        <color theme="1"/>
        <rFont val="Arial"/>
        <family val="2"/>
      </rPr>
      <t xml:space="preserve">back </t>
    </r>
    <r>
      <rPr>
        <sz val="8"/>
        <color theme="1"/>
        <rFont val="Arial"/>
        <family val="2"/>
      </rPr>
      <t xml:space="preserve">of your government-issued ID (full color) for </t>
    </r>
    <r>
      <rPr>
        <b/>
        <sz val="8"/>
        <color theme="1"/>
        <rFont val="Arial"/>
        <family val="2"/>
      </rPr>
      <t>each owne</t>
    </r>
    <r>
      <rPr>
        <sz val="8"/>
        <color theme="1"/>
        <rFont val="Arial"/>
        <family val="2"/>
      </rPr>
      <t>r over 20%</t>
    </r>
  </si>
  <si>
    <t>N/A</t>
  </si>
  <si>
    <t>Number of Employees at Business</t>
  </si>
  <si>
    <t>Enter Gross Wages to Employees: Salary, wage, commission, cash tips, allowance for separation (severance), or dismissal</t>
  </si>
  <si>
    <r>
      <t xml:space="preserve">Enter Group insurance costs, such as the </t>
    </r>
    <r>
      <rPr>
        <i/>
        <sz val="10"/>
        <color theme="1"/>
        <rFont val="Arial"/>
        <family val="2"/>
      </rPr>
      <t>employer portion</t>
    </r>
    <r>
      <rPr>
        <sz val="10"/>
        <color theme="1"/>
        <rFont val="Arial"/>
        <family val="2"/>
      </rPr>
      <t xml:space="preserve"> of insurance premiums. Costs related to the continuation of group health care, life, disability, vision, or dental benefits during periods of paid sick, medical, or family leave, and group health care, life, disability, vision, or dental insurance premiums.</t>
    </r>
  </si>
  <si>
    <t xml:space="preserve">Enter State Employment Taxes (i.e. SUTA: State Unemployment Taxes): You can find your SUTA by logging into your Indiana Uplink account. You can also find your SUTA on any previously filed quarterly contribution and payroll report. If you're unsure, contact the agency at (800) 891-6499.  </t>
  </si>
  <si>
    <t>Enter Retirement Contribution: Total Employer Retirement Contributions</t>
  </si>
  <si>
    <t xml:space="preserve">Identify any employee or owner who was compensated over $100,000.  Calculate the amount over $100,000 and enter here.  For multiple employees or owners compensated over $100,000, manually add the total for each individual together and enter here. </t>
  </si>
  <si>
    <t>Enter any compensation provided to an employee with a principal place of residence outside of the United States 
(Explanation:  compensation provided to an employee who resides outside of the US may not be included)</t>
  </si>
  <si>
    <r>
      <t>Enter qualified sick leave wages for which a credit is allowed under section 70001 of the Families First Coronavirus Response Act -</t>
    </r>
    <r>
      <rPr>
        <sz val="10"/>
        <color rgb="FFDC6B2F"/>
        <rFont val="Arial"/>
        <family val="2"/>
      </rPr>
      <t xml:space="preserve"> </t>
    </r>
    <r>
      <rPr>
        <i/>
        <sz val="10"/>
        <color rgb="FFC00000"/>
        <rFont val="Arial"/>
        <family val="2"/>
      </rPr>
      <t>Will not apply if using 2019 payroll costs</t>
    </r>
  </si>
  <si>
    <t>Number of months business was in operation for period payroll chosen</t>
  </si>
  <si>
    <t xml:space="preserve">Payroll Costs </t>
  </si>
  <si>
    <t>x 2.5</t>
  </si>
  <si>
    <t>SECTION 2:  LESS EXCLUDED PAYROLL COSTS
ENTER THESE NUMBERS AS A POSITIVE</t>
  </si>
  <si>
    <t>SECTION 1:  INCLUDED PAYROLL COSTS</t>
  </si>
  <si>
    <t>SECTION 3:  TOTALS FOR APPLICATION</t>
  </si>
  <si>
    <t>Loan Request Amount (excluding EIDL monies received)</t>
  </si>
  <si>
    <t xml:space="preserve">Did you take out an Economic Injury Disaster Loan (EIDL) Between January 31, 2020 - April 3, 2020?  If yes, do you want to refinance into a PPP?  If so:                          </t>
  </si>
  <si>
    <t xml:space="preserve">What is the outstanding EIDL loan amount you wish to refinance? </t>
  </si>
  <si>
    <t>The formula below is for businesses that were in business throughout 2019 or 2020. Businesses must base their payroll calculations on calendar year 2019 or 2020, OR the the precise 1-year period before the date on which the loan is applied for.</t>
  </si>
  <si>
    <t>Enter Annual Data</t>
  </si>
  <si>
    <t>Enter any compensation for a principal place of residence outside of the United States 
(Explanation:  compensation provided to an employee who resides outside of the US may not be included)</t>
  </si>
  <si>
    <t>Enter qualified family leave wages for which a credit is allowed under section 7003 of Families First Coronavirus Response Act</t>
  </si>
  <si>
    <t>Check the boxes below for the months the business was in operation</t>
  </si>
  <si>
    <t>The formula below is for businesses that were in business throughout 2019 or 2020. Businesses must base their payroll calculations on calendar year 2019 or 2020, OR the  precise 1-year period before the date on which the loan is applied for.</t>
  </si>
  <si>
    <t>January</t>
  </si>
  <si>
    <t>March</t>
  </si>
  <si>
    <t>April</t>
  </si>
  <si>
    <t>May</t>
  </si>
  <si>
    <t>June</t>
  </si>
  <si>
    <t>July</t>
  </si>
  <si>
    <t>August</t>
  </si>
  <si>
    <t>STEP 2</t>
  </si>
  <si>
    <t>If you employ both full-time (FTE) and part-time (PTE) employees, and are not sure if you meet the eligibly threshold of 500 or fewer employees, apply this guide to each employee.  
Add your totals to calculate the number of employees:
40 hours or more per week = 1 FTE
21-39 hours = .75 FTE
20 hours or less = 0.5 FTE</t>
  </si>
  <si>
    <t>STEP  1</t>
  </si>
  <si>
    <t>STEP  3</t>
  </si>
  <si>
    <t>If you qualify in Steps 1 and 2, go to Section 1 below.</t>
  </si>
  <si>
    <t>Enter the Number of Months Business was in operation</t>
  </si>
  <si>
    <t>Determine Seasonal Business Eligibility</t>
  </si>
  <si>
    <t>February</t>
  </si>
  <si>
    <t>September</t>
  </si>
  <si>
    <t>October</t>
  </si>
  <si>
    <t>November</t>
  </si>
  <si>
    <t>December</t>
  </si>
  <si>
    <t>If you did not qualify in Step 2, and you were in business more than 7 months, you may go to Step 3 for another way to qualify</t>
  </si>
  <si>
    <t>Enter the Number of Employees at Business</t>
  </si>
  <si>
    <t>Enter Months</t>
  </si>
  <si>
    <t>Enter Gross Receipts</t>
  </si>
  <si>
    <t xml:space="preserve">Enter Other Six Months </t>
  </si>
  <si>
    <t>Enter Other Gross Receipts</t>
  </si>
  <si>
    <t>For the previous calendar year, enter gross receipts for six of the 12 months.  Next, enter the remaining six month's gross receipts. 
Enter Months and Gross Receipts:</t>
  </si>
  <si>
    <t>Enter Gross Wages to Employees: Salary, wage, commission, cash tips, allowance for separation, or dismissal</t>
  </si>
  <si>
    <t xml:space="preserve">Enter State employment taxes (i.e. SUTA: State Unemployment Taxes): You can find your SUTA by logging into your Indiana Uplink account. You can also find your SUTA on any previously filed quarterly contribution and payroll report. If you're unsure, contact the agency at (800) 891-6499.  </t>
  </si>
  <si>
    <t>Monthly Totals</t>
  </si>
  <si>
    <t>Average Monthly Payroll:</t>
  </si>
  <si>
    <t>Total Included Payroll Costs:</t>
  </si>
  <si>
    <t>Self-Employed: Loan Amount Calculator First Draw</t>
  </si>
  <si>
    <t>SECTION 1: INCLUDED NET INCOME</t>
  </si>
  <si>
    <t>Employers: Loan Amount Calculator First Draw</t>
  </si>
  <si>
    <t>SECTION 2:  LESS EXCLUDED COSTS
ENTER THESE NUMBERS AS A POSITIVE</t>
  </si>
  <si>
    <t>List the three months between February 15, 2019 &amp; February 15, 2020 for payroll calculations (use drop down menu)</t>
  </si>
  <si>
    <t xml:space="preserve">Enter qualified sick leave wages for which a credit is allowed under section 7001 of Families First Coronavirus Response Act </t>
  </si>
  <si>
    <t xml:space="preserve">Did you apply for qualified sick leave equivalent amounts for which a credit is allowed under section 7001 of Families First Coronavirus Response Act for self employed persons. If so, enter the amount you received? </t>
  </si>
  <si>
    <t xml:space="preserve">Did you apply for qualified family leave equivalent amounts for which a credit is allowed under section 7003 of the Families First Coronavirus Response Act for self employed persons. If so, enter the amount you received? </t>
  </si>
  <si>
    <r>
      <rPr>
        <sz val="10"/>
        <color theme="1"/>
        <rFont val="Arial"/>
        <family val="2"/>
      </rPr>
      <t xml:space="preserve">Maximum allowable request is $100,000. </t>
    </r>
    <r>
      <rPr>
        <sz val="8"/>
        <color theme="1"/>
        <rFont val="Arial"/>
        <family val="2"/>
      </rPr>
      <t xml:space="preserve">
Requests above this will automatically default to $100,000.  
</t>
    </r>
  </si>
  <si>
    <t>SECTION 2:  LESS EXCLUDED PAYROLL COSTS FOR THE SAME MONTHS AS ABOVE
ENTER THESE NUMBERS AS A POSITIVE</t>
  </si>
  <si>
    <r>
      <t xml:space="preserve">Enter Group insurance costs, such as the </t>
    </r>
    <r>
      <rPr>
        <i/>
        <sz val="9"/>
        <rFont val="Arial"/>
        <family val="2"/>
      </rPr>
      <t>employer portion</t>
    </r>
    <r>
      <rPr>
        <sz val="9"/>
        <rFont val="Arial"/>
        <family val="2"/>
      </rPr>
      <t xml:space="preserve"> of insurance premiums. Costs related to the continuation of group health care, life, disability, vision, or dental benefits during periods of paid sick, medical, or family leave, and group health care, life, disability, vision, or dental insurance premiums.</t>
    </r>
  </si>
  <si>
    <t>SECTION 1:  INCLUDED COSTS</t>
  </si>
  <si>
    <t>List the three months between February 15, 2019 &amp; February 15, 2020 for net income (use drop down menu)</t>
  </si>
  <si>
    <t>Enter IRS 1040 Schedule C Form - Net Profit/Loss</t>
  </si>
  <si>
    <t>SELF EMPLOYED ONLY</t>
  </si>
  <si>
    <t>SELF EMPLOYED - SEASONAL: Loan Amount Calculator First Draw</t>
  </si>
  <si>
    <t>The formula below is for businesses that were in business throughout 2019 or 2020. Self-employed persons with no employees must submit their net income for calendar year 2019 or 2020, OR the the precise 1-year period before the date on which the loan is applied for.</t>
  </si>
  <si>
    <t>Instructions:  If you HAVE employees, enter data on this tab
Only enter data in YELLOW boxes. 
If the business was not in operation for 12 consecutive months in 2019 or 2020, use column H.</t>
  </si>
  <si>
    <t>Instructions:  If you do NOT have employees, enter data on this tab.
Only enter data in YELLOW boxes.  
If the business was NOT in operation for 12 consecutive months in 2019 or 2020, use column H.</t>
  </si>
  <si>
    <t>Employers - Seasonal: Loan Amount Calculator First Draw</t>
  </si>
  <si>
    <r>
      <t xml:space="preserve">Instructions:  
If you do NOT have employees, enter data on this tab.
Only enter data in YELLOW boxes.  
To qualify as a seasonal business, you must satisfy the following:
</t>
    </r>
    <r>
      <rPr>
        <sz val="10"/>
        <color theme="1"/>
        <rFont val="Arial"/>
        <family val="2"/>
      </rPr>
      <t>1.  Seasonal businesses must be in operation as of February 15, 2020, AND
2. The 12-week payroll period must be between February 15, 2019, and February 15, 2020, and one of the following criteria must be met:
  - You do not operate for more than seven months in any calendar year, or
  - During the previous calendar year, your gross receipts for six of the 12 months were no more than 33.33% of your gross receipts from the remaining six months.</t>
    </r>
  </si>
  <si>
    <t>DETERMINE SEASONAL ELIGIBILITY</t>
  </si>
  <si>
    <t>Enter any compensation provided to an employee with a principal place of residence outside of the United States (Explanation:  compensation provided to an employee who resides outside of the US may not be included)</t>
  </si>
  <si>
    <t>3.  2019 Profit &amp; Loss Statement, separated by month</t>
  </si>
  <si>
    <t>1.  Driver’s License (Photo/copy) of the front of government-issued ID (full color)</t>
  </si>
  <si>
    <t>2.  Driver’s License (Photo/copy) of the back of your government-issued ID (full color)</t>
  </si>
  <si>
    <t>3.  2019 or 2020 Profit and Loss Statement (matching the year chosen to calculate loan amount)</t>
  </si>
  <si>
    <t>4.  2019 tax return's IRS 1040 Schedule C Form OR if applying for 2020, provide a completed 2020 Schedule C (which can be found on the IRS web site)</t>
  </si>
  <si>
    <t>5.  2019 or 2020 IRS Form 1099-MISC, invoice, bank statement, or book of record that establishes you are self-employed (matching the year chosen to calculate loan amount)</t>
  </si>
  <si>
    <t>6.  2020 invoice, bank statement, or book of record to establish you were in operation on or around 2/15/20</t>
  </si>
  <si>
    <t>7.  Articles of Incorporation</t>
  </si>
  <si>
    <t>8.  If Application question 3 is YES, attach Addendum A (application will be provided in Step 2 of application process)</t>
  </si>
  <si>
    <t>9.  If Application question 4 is YES, attach Addendum B</t>
  </si>
  <si>
    <t>4.  2020 January &amp; February Profit &amp; Loss Statements, separated by month</t>
  </si>
  <si>
    <t xml:space="preserve">5.   2019 tax return's IRS 1040 Schedule C Form </t>
  </si>
  <si>
    <t>6.  2019 or 2020 IRS Form 1099-MISC, invoice, bank statement, or book of record that establishes you are self-employed</t>
  </si>
  <si>
    <t>7.  2020 invoice, bank statement, or book of record to establish you were in operation on or around 2/15/20</t>
  </si>
  <si>
    <t>8.  Articles of Organization/Incorporation</t>
  </si>
  <si>
    <t>9.  If SBA Application question 3 is YES, attach Addendum A (application will be provided in Step 2 of Indy Chamber PPP application process)</t>
  </si>
  <si>
    <t>10.  If SBA Application question 4 is YES, attach Addendum B</t>
  </si>
  <si>
    <t>DOCUMENTS REQUIRED FOR UPLOAD FOR EMPLOYERS - SEASONAL</t>
  </si>
  <si>
    <t>DOCUMENTS REQUIRED FOR UPLOAD FOR SELF EMPLOYED- SEASONAL</t>
  </si>
  <si>
    <t>DOCUMENTS REQUIRED FOR UPLOAD FOR SELF EMPLOYED</t>
  </si>
  <si>
    <r>
      <t xml:space="preserve">1. Drivers License (Photo/copy) of the </t>
    </r>
    <r>
      <rPr>
        <b/>
        <sz val="8"/>
        <rFont val="Arial"/>
        <family val="2"/>
      </rPr>
      <t xml:space="preserve">front </t>
    </r>
    <r>
      <rPr>
        <sz val="8"/>
        <rFont val="Arial"/>
        <family val="2"/>
      </rPr>
      <t xml:space="preserve">of government-issued ID (full color) for </t>
    </r>
    <r>
      <rPr>
        <b/>
        <sz val="8"/>
        <rFont val="Arial"/>
        <family val="2"/>
      </rPr>
      <t>each owner</t>
    </r>
    <r>
      <rPr>
        <sz val="8"/>
        <rFont val="Arial"/>
        <family val="2"/>
      </rPr>
      <t xml:space="preserve"> over 20%</t>
    </r>
  </si>
  <si>
    <r>
      <t xml:space="preserve">2. Drivers License (Photo/copy) of the </t>
    </r>
    <r>
      <rPr>
        <b/>
        <sz val="8"/>
        <rFont val="Arial"/>
        <family val="2"/>
      </rPr>
      <t xml:space="preserve">back </t>
    </r>
    <r>
      <rPr>
        <sz val="8"/>
        <rFont val="Arial"/>
        <family val="2"/>
      </rPr>
      <t xml:space="preserve">of your government-issued ID (full color) for </t>
    </r>
    <r>
      <rPr>
        <b/>
        <sz val="8"/>
        <rFont val="Arial"/>
        <family val="2"/>
      </rPr>
      <t>each owne</t>
    </r>
    <r>
      <rPr>
        <sz val="8"/>
        <rFont val="Arial"/>
        <family val="2"/>
      </rPr>
      <t>r over 20%</t>
    </r>
  </si>
  <si>
    <t>4. 2019 or 2020 IRS Form 941: First Quarter (whichever used to calculate loan amount)</t>
  </si>
  <si>
    <t>5. 2019 or 2020 IRS Form 941: Second Quarter  (whichever used to calculate loan amount)</t>
  </si>
  <si>
    <t>6. 2019 or 2020 IRS Form 941: Third Quarter  (whichever used to calculate loan amount)</t>
  </si>
  <si>
    <t>7. 2019 or 2020 IRS Form 941: Fourth Quarter  (whichever used to calculate loan amount)</t>
  </si>
  <si>
    <t>8. 2019 or 2020 Monthly Payroll Reports (whichever used to calculate loan amount), separated by month</t>
  </si>
  <si>
    <t>3. Profit and Loss Statement for the three months chosen, separated by month</t>
  </si>
  <si>
    <t>9. A payroll statement or similar documentation from pay period February 15, 2020 to establish you were in operation on 2/15/2020</t>
  </si>
  <si>
    <t>10. Articles of Organization/Incorporation</t>
  </si>
  <si>
    <t>11. If SBA Application question 3 is YES, attach Addendum A (application will be provided in Step 2 of Indy Chamber PPP application process)</t>
  </si>
  <si>
    <t>12. If SBA Application question 4 is YES, attach Addendum B</t>
  </si>
  <si>
    <t>11. If SBA Application question 3 is YES, create and attach Addendum A</t>
  </si>
  <si>
    <t>12. If SBA Application question 4 is YES, create and attach Addendum B</t>
  </si>
  <si>
    <t>3.  If filing for 2019 payroll costs, submit your 2019 business tax return</t>
  </si>
  <si>
    <t>4. 2019 or 2020 IRS Form 941: First Quarter (whichever year used to calculate loan amount)</t>
  </si>
  <si>
    <t>5. 2019 or 2020 IRS Form 941: Second Quarter  (whichever year used to calculate loan amount)</t>
  </si>
  <si>
    <t>6. 2019 or 2020 IRS Form 941: Third Quarter  (whichever year used to calculate loan amount)</t>
  </si>
  <si>
    <t>7. 2019 or 2020 IRS Form 941: Fourth Quarter  (whichever year used to calculate loan amount)</t>
  </si>
  <si>
    <t>8. 2019 or 2020 Monthly Payroll Reports  (whichever year used to calculate loan amount), separated by month</t>
  </si>
  <si>
    <t>DOCUMENTS REQUIRED FOR UPLOAD FOR EMPLOYERS</t>
  </si>
  <si>
    <r>
      <rPr>
        <b/>
        <sz val="11"/>
        <color rgb="FF212945"/>
        <rFont val="Arial"/>
        <family val="2"/>
      </rPr>
      <t>Self-Employed:</t>
    </r>
    <r>
      <rPr>
        <sz val="11"/>
        <color theme="1"/>
        <rFont val="Arial"/>
        <family val="2"/>
      </rPr>
      <t xml:space="preserve"> Individual person who owns an unincorporated business, like a sole proprietor or independent contractor or a sole owner of an LLC</t>
    </r>
  </si>
  <si>
    <r>
      <rPr>
        <b/>
        <sz val="11"/>
        <color rgb="FFC00000"/>
        <rFont val="Arial"/>
        <family val="2"/>
      </rPr>
      <t>Employer:</t>
    </r>
    <r>
      <rPr>
        <sz val="11"/>
        <color theme="1"/>
        <rFont val="Arial"/>
        <family val="2"/>
      </rPr>
      <t xml:space="preserve"> A person or organization that employs 500 people or less and pays those individuals through payroll</t>
    </r>
  </si>
  <si>
    <t>2. PPP Loan Request Amount (box at the very bottom of your sheet). X2.5 + EIDL to be refinanced (if Applicable) Equals Loan Request</t>
  </si>
  <si>
    <r>
      <t xml:space="preserve">Enter qualified family leave wages for which a credit is allowed under section 7003 of the Families First Coronavirus Response Act - </t>
    </r>
    <r>
      <rPr>
        <i/>
        <sz val="10"/>
        <color rgb="FFC00000"/>
        <rFont val="Arial"/>
        <family val="2"/>
      </rPr>
      <t>Will not apply if using 2019 payroll costs</t>
    </r>
  </si>
  <si>
    <r>
      <t xml:space="preserve">Instructions:  
If you HAVE employees, enter data on this tab.
Only enter data in YELLOW boxes.  
To qualify as a seasonal business, you must satisfy the following:
</t>
    </r>
    <r>
      <rPr>
        <sz val="10"/>
        <color theme="1"/>
        <rFont val="Arial"/>
        <family val="2"/>
      </rPr>
      <t>1.</t>
    </r>
    <r>
      <rPr>
        <b/>
        <sz val="10"/>
        <color theme="1"/>
        <rFont val="Arial"/>
        <family val="2"/>
      </rPr>
      <t xml:space="preserve">  </t>
    </r>
    <r>
      <rPr>
        <sz val="10"/>
        <color theme="1"/>
        <rFont val="Arial"/>
        <family val="2"/>
      </rPr>
      <t xml:space="preserve">Seasonal businesses must be in operation as of February 15, 2020, AND
2. The 12-week payroll period must be between </t>
    </r>
    <r>
      <rPr>
        <b/>
        <sz val="10"/>
        <color theme="1"/>
        <rFont val="Arial"/>
        <family val="2"/>
      </rPr>
      <t>February 15, 2019, and February 15, 2020</t>
    </r>
    <r>
      <rPr>
        <sz val="10"/>
        <color theme="1"/>
        <rFont val="Arial"/>
        <family val="2"/>
      </rPr>
      <t>, and one of the following criteria must be met:
  - You do not operate for more than seven months in any calendar year, OR
  - During the previous calendar year, your gross receipts for six of the 12 months were no more than 33.33% of your gross receipts from the remaining six months.</t>
    </r>
  </si>
  <si>
    <t>Partnerships: Loan Amount Calculator First Draw</t>
  </si>
  <si>
    <r>
      <rPr>
        <sz val="10"/>
        <color theme="1"/>
        <rFont val="Arial"/>
        <family val="2"/>
      </rPr>
      <t xml:space="preserve">Maximum allowable request is $100,000. </t>
    </r>
    <r>
      <rPr>
        <sz val="8"/>
        <color theme="1"/>
        <rFont val="Arial"/>
        <family val="2"/>
      </rPr>
      <t xml:space="preserve">
Requests above this will automatically default to $100,000.  </t>
    </r>
  </si>
  <si>
    <t>Average Monthly Distribution:</t>
  </si>
  <si>
    <r>
      <rPr>
        <b/>
        <sz val="10"/>
        <color theme="1"/>
        <rFont val="Arial"/>
        <family val="2"/>
      </rPr>
      <t xml:space="preserve">IRS Form 1065, Schedule K-1, Box 14 A </t>
    </r>
    <r>
      <rPr>
        <sz val="10"/>
        <color theme="1"/>
        <rFont val="Arial"/>
        <family val="2"/>
      </rPr>
      <t xml:space="preserve">
(Self-employment earnings)
</t>
    </r>
    <r>
      <rPr>
        <sz val="10"/>
        <color rgb="FFC00000"/>
        <rFont val="Arial"/>
        <family val="2"/>
      </rPr>
      <t>If this amount is zero or less, you are not eligible for a PPP loan.</t>
    </r>
  </si>
  <si>
    <t>4.  2019 tax return's IRS Form 1065, Schedule K-1,  Form OR if applying for 2020, provide a completed 2020 Schedule K (which can be found on the IRS web site)</t>
  </si>
  <si>
    <r>
      <rPr>
        <b/>
        <sz val="10"/>
        <color theme="1"/>
        <rFont val="Arial"/>
        <family val="2"/>
      </rPr>
      <t>IRS Form 1040 Schedule C, Line 31 - Net Profit/Loss</t>
    </r>
    <r>
      <rPr>
        <sz val="10"/>
        <color theme="1"/>
        <rFont val="Arial"/>
        <family val="2"/>
      </rPr>
      <t xml:space="preserve">
</t>
    </r>
    <r>
      <rPr>
        <sz val="10"/>
        <color rgb="FFC00000"/>
        <rFont val="Arial"/>
        <family val="2"/>
      </rPr>
      <t>If this amount is zero or less, you are not eligible for a PPP loan.</t>
    </r>
  </si>
  <si>
    <r>
      <rPr>
        <b/>
        <sz val="11"/>
        <color rgb="FF00B0F0"/>
        <rFont val="Arial"/>
        <family val="2"/>
      </rPr>
      <t xml:space="preserve">Partnership: </t>
    </r>
    <r>
      <rPr>
        <b/>
        <sz val="11"/>
        <color rgb="FF00B050"/>
        <rFont val="Arial"/>
        <family val="2"/>
      </rPr>
      <t xml:space="preserve"> </t>
    </r>
    <r>
      <rPr>
        <sz val="11"/>
        <rFont val="Arial"/>
        <family val="2"/>
      </rPr>
      <t>A business with two or more individuals who share management and profits.</t>
    </r>
  </si>
  <si>
    <r>
      <t xml:space="preserve">Self-Employed (Seasonal):  </t>
    </r>
    <r>
      <rPr>
        <sz val="11"/>
        <rFont val="Arial"/>
        <family val="2"/>
      </rPr>
      <t>Self-employed person who determines its monthly loan amount beginning February 15, 2019 ending February 15, 2020</t>
    </r>
  </si>
  <si>
    <r>
      <rPr>
        <b/>
        <sz val="11"/>
        <color rgb="FF00B0F0"/>
        <rFont val="Arial"/>
        <family val="2"/>
      </rPr>
      <t xml:space="preserve">Partnership: </t>
    </r>
    <r>
      <rPr>
        <b/>
        <sz val="11"/>
        <color rgb="FF00B050"/>
        <rFont val="Arial"/>
        <family val="2"/>
      </rPr>
      <t xml:space="preserve"> </t>
    </r>
    <r>
      <rPr>
        <sz val="11"/>
        <rFont val="Arial"/>
        <family val="2"/>
      </rPr>
      <t xml:space="preserve">Please select the </t>
    </r>
    <r>
      <rPr>
        <sz val="11"/>
        <color rgb="FF00B0F0"/>
        <rFont val="Arial"/>
        <family val="2"/>
      </rPr>
      <t>LIGHT BLUE</t>
    </r>
    <r>
      <rPr>
        <sz val="11"/>
        <rFont val="Arial"/>
        <family val="2"/>
      </rPr>
      <t xml:space="preserve"> tab and only fill out the </t>
    </r>
    <r>
      <rPr>
        <b/>
        <u/>
        <sz val="11"/>
        <rFont val="Arial"/>
        <family val="2"/>
      </rPr>
      <t>yellow boxes</t>
    </r>
  </si>
  <si>
    <t>DEFINTIONS FOR BUSINESS TYPE:</t>
  </si>
  <si>
    <r>
      <rPr>
        <b/>
        <sz val="11"/>
        <color rgb="FFFFC000"/>
        <rFont val="Arial"/>
        <family val="2"/>
      </rPr>
      <t>Employer (Seasonal):</t>
    </r>
    <r>
      <rPr>
        <b/>
        <sz val="11"/>
        <color rgb="FF70C9E7"/>
        <rFont val="Arial"/>
        <family val="2"/>
      </rPr>
      <t xml:space="preserve"> </t>
    </r>
    <r>
      <rPr>
        <sz val="11"/>
        <color theme="1"/>
        <rFont val="Arial"/>
        <family val="2"/>
      </rPr>
      <t>Employer who determines its monthly loan amount beginning February 15, 2019 ending February 15, 2020.</t>
    </r>
    <r>
      <rPr>
        <b/>
        <sz val="11"/>
        <color theme="1"/>
        <rFont val="Arial"/>
        <family val="2"/>
      </rPr>
      <t xml:space="preserve"> </t>
    </r>
  </si>
  <si>
    <r>
      <rPr>
        <b/>
        <sz val="11"/>
        <color rgb="FFFFC000"/>
        <rFont val="Arial"/>
        <family val="2"/>
      </rPr>
      <t>Employer (Seasonal):</t>
    </r>
    <r>
      <rPr>
        <b/>
        <sz val="11"/>
        <color rgb="FF212945"/>
        <rFont val="Arial"/>
        <family val="2"/>
      </rPr>
      <t xml:space="preserve"> P</t>
    </r>
    <r>
      <rPr>
        <sz val="11"/>
        <color theme="1"/>
        <rFont val="Arial"/>
        <family val="2"/>
      </rPr>
      <t xml:space="preserve">lease select the </t>
    </r>
    <r>
      <rPr>
        <b/>
        <sz val="11"/>
        <color rgb="FFFFC000"/>
        <rFont val="Arial"/>
        <family val="2"/>
      </rPr>
      <t>ORANGE</t>
    </r>
    <r>
      <rPr>
        <b/>
        <sz val="11"/>
        <color theme="1"/>
        <rFont val="Arial"/>
        <family val="2"/>
      </rPr>
      <t xml:space="preserve"> </t>
    </r>
    <r>
      <rPr>
        <sz val="11"/>
        <color theme="1"/>
        <rFont val="Arial"/>
        <family val="2"/>
      </rPr>
      <t xml:space="preserve">tab and only fill out the </t>
    </r>
    <r>
      <rPr>
        <b/>
        <u/>
        <sz val="11"/>
        <color theme="1"/>
        <rFont val="Arial"/>
        <family val="2"/>
      </rPr>
      <t>yellow boxes</t>
    </r>
  </si>
  <si>
    <r>
      <rPr>
        <b/>
        <sz val="11"/>
        <color rgb="FFC00000"/>
        <rFont val="Arial"/>
        <family val="2"/>
      </rPr>
      <t>Employer:</t>
    </r>
    <r>
      <rPr>
        <sz val="11"/>
        <color theme="1"/>
        <rFont val="Arial"/>
        <family val="2"/>
      </rPr>
      <t xml:space="preserve"> Please select the </t>
    </r>
    <r>
      <rPr>
        <b/>
        <sz val="11"/>
        <color rgb="FFC00000"/>
        <rFont val="Arial"/>
        <family val="2"/>
      </rPr>
      <t>RED</t>
    </r>
    <r>
      <rPr>
        <sz val="11"/>
        <color theme="1"/>
        <rFont val="Arial"/>
        <family val="2"/>
      </rPr>
      <t xml:space="preserve"> tab and only fill out the </t>
    </r>
    <r>
      <rPr>
        <b/>
        <u/>
        <sz val="11"/>
        <color theme="1"/>
        <rFont val="Arial"/>
        <family val="2"/>
      </rPr>
      <t>yellow boxes</t>
    </r>
  </si>
  <si>
    <r>
      <rPr>
        <b/>
        <sz val="11"/>
        <color theme="4" tint="-0.499984740745262"/>
        <rFont val="Arial"/>
        <family val="2"/>
      </rPr>
      <t>Self-Employed:</t>
    </r>
    <r>
      <rPr>
        <sz val="11"/>
        <color theme="1"/>
        <rFont val="Arial"/>
        <family val="2"/>
      </rPr>
      <t xml:space="preserve"> Please select the </t>
    </r>
    <r>
      <rPr>
        <b/>
        <sz val="11"/>
        <color theme="4" tint="-0.499984740745262"/>
        <rFont val="Arial"/>
        <family val="2"/>
      </rPr>
      <t>NAVY BLUE</t>
    </r>
    <r>
      <rPr>
        <b/>
        <sz val="11"/>
        <color rgb="FF70C9E7"/>
        <rFont val="Arial"/>
        <family val="2"/>
      </rPr>
      <t xml:space="preserve"> </t>
    </r>
    <r>
      <rPr>
        <sz val="11"/>
        <color theme="1"/>
        <rFont val="Arial"/>
        <family val="2"/>
      </rPr>
      <t xml:space="preserve">tab and only fill out the </t>
    </r>
    <r>
      <rPr>
        <b/>
        <u/>
        <sz val="11"/>
        <color theme="1"/>
        <rFont val="Arial"/>
        <family val="2"/>
      </rPr>
      <t>yellow boxes</t>
    </r>
  </si>
  <si>
    <r>
      <rPr>
        <b/>
        <sz val="11"/>
        <color rgb="FF00B050"/>
        <rFont val="Arial"/>
        <family val="2"/>
      </rPr>
      <t>Self-Employed - Seasonal:</t>
    </r>
    <r>
      <rPr>
        <sz val="11"/>
        <color theme="1"/>
        <rFont val="Arial"/>
        <family val="2"/>
      </rPr>
      <t xml:space="preserve"> Please select the </t>
    </r>
    <r>
      <rPr>
        <b/>
        <sz val="11"/>
        <color rgb="FF00B050"/>
        <rFont val="Arial"/>
        <family val="2"/>
      </rPr>
      <t>GREEN</t>
    </r>
    <r>
      <rPr>
        <sz val="11"/>
        <color theme="1"/>
        <rFont val="Arial"/>
        <family val="2"/>
      </rPr>
      <t xml:space="preserve"> tab and only fill out the </t>
    </r>
    <r>
      <rPr>
        <b/>
        <u/>
        <sz val="11"/>
        <color theme="1"/>
        <rFont val="Arial"/>
        <family val="2"/>
      </rPr>
      <t>yellow boxes</t>
    </r>
  </si>
  <si>
    <r>
      <rPr>
        <b/>
        <sz val="11"/>
        <color rgb="FFFF0000"/>
        <rFont val="Arial"/>
        <family val="2"/>
      </rPr>
      <t>DO NOT</t>
    </r>
    <r>
      <rPr>
        <sz val="11"/>
        <color theme="1"/>
        <rFont val="Arial"/>
        <family val="2"/>
      </rPr>
      <t xml:space="preserve"> fill more than one sheet.  </t>
    </r>
  </si>
  <si>
    <t>Read the directions below for determining which tab to use on this document.</t>
  </si>
  <si>
    <t>If you do not feel your business aligns with the below business types, or have any additional questions, please email PPP@indychamber.com.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</si>
</sst>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58" x14ac:knownFonts="1">
    <font>
      <sz val="11"/>
      <color theme="1"/>
      <name val="Arial"/>
    </font>
    <font>
      <sz val="11"/>
      <color theme="1"/>
      <name val="Calibri"/>
      <family val="2"/>
      <scheme val="minor"/>
    </font>
    <font>
      <sz val="11"/>
      <color theme="1"/>
      <name val="Arial"/>
      <family val="2"/>
    </font>
    <font>
      <b/>
      <sz val="14"/>
      <color rgb="FF0070C0"/>
      <name val="Calibri"/>
      <family val="2"/>
    </font>
    <font>
      <sz val="14"/>
      <color rgb="FF000000"/>
      <name val="Calibri"/>
      <family val="2"/>
    </font>
    <font>
      <sz val="11"/>
      <color rgb="FF000000"/>
      <name val="Arial"/>
      <family val="2"/>
    </font>
    <font>
      <i/>
      <sz val="11"/>
      <color rgb="FF000000"/>
      <name val="Arial"/>
      <family val="2"/>
    </font>
    <font>
      <sz val="14"/>
      <color rgb="FF000000"/>
      <name val="Arial"/>
      <family val="2"/>
    </font>
    <font>
      <sz val="12"/>
      <color theme="1"/>
      <name val="Arial"/>
      <family val="2"/>
    </font>
    <font>
      <b/>
      <sz val="12"/>
      <color theme="1"/>
      <name val="Arial"/>
      <family val="2"/>
    </font>
    <font>
      <b/>
      <sz val="10"/>
      <color theme="1"/>
      <name val="Arial"/>
      <family val="2"/>
    </font>
    <font>
      <sz val="10"/>
      <color rgb="FF0000FF"/>
      <name val="Arial"/>
      <family val="2"/>
    </font>
    <font>
      <sz val="10"/>
      <color theme="1"/>
      <name val="Arial"/>
      <family val="2"/>
    </font>
    <font>
      <b/>
      <sz val="11"/>
      <color theme="1"/>
      <name val="Arial"/>
      <family val="2"/>
    </font>
    <font>
      <b/>
      <sz val="11"/>
      <color rgb="FFFF0000"/>
      <name val="Arial"/>
      <family val="2"/>
    </font>
    <font>
      <i/>
      <sz val="9"/>
      <color rgb="FF000000"/>
      <name val="Arial"/>
      <family val="2"/>
    </font>
    <font>
      <sz val="9"/>
      <color rgb="FF000000"/>
      <name val="Arial"/>
      <family val="2"/>
    </font>
    <font>
      <b/>
      <i/>
      <u/>
      <sz val="9"/>
      <color theme="4"/>
      <name val="Arial"/>
      <family val="2"/>
    </font>
    <font>
      <b/>
      <sz val="11"/>
      <color rgb="FFC00000"/>
      <name val="Arial"/>
      <family val="2"/>
    </font>
    <font>
      <b/>
      <sz val="11"/>
      <color rgb="FF212945"/>
      <name val="Arial"/>
      <family val="2"/>
    </font>
    <font>
      <b/>
      <sz val="11"/>
      <color rgb="FF70C9E7"/>
      <name val="Arial"/>
      <family val="2"/>
    </font>
    <font>
      <b/>
      <u/>
      <sz val="11"/>
      <color theme="1"/>
      <name val="Arial"/>
      <family val="2"/>
    </font>
    <font>
      <b/>
      <sz val="8"/>
      <color theme="1"/>
      <name val="Arial"/>
      <family val="2"/>
    </font>
    <font>
      <i/>
      <sz val="10"/>
      <color theme="1"/>
      <name val="Arial"/>
      <family val="2"/>
    </font>
    <font>
      <sz val="11"/>
      <color theme="9" tint="-0.249977111117893"/>
      <name val="Arial"/>
      <family val="2"/>
    </font>
    <font>
      <b/>
      <strike/>
      <sz val="11"/>
      <color theme="9" tint="-0.249977111117893"/>
      <name val="Arial"/>
      <family val="2"/>
    </font>
    <font>
      <sz val="10"/>
      <name val="Arial"/>
      <family val="2"/>
    </font>
    <font>
      <sz val="10"/>
      <color rgb="FFDC6B2F"/>
      <name val="Arial"/>
      <family val="2"/>
    </font>
    <font>
      <sz val="10"/>
      <color rgb="FFC00000"/>
      <name val="Arial"/>
      <family val="2"/>
    </font>
    <font>
      <i/>
      <sz val="10"/>
      <name val="Arial"/>
      <family val="2"/>
    </font>
    <font>
      <sz val="10"/>
      <color rgb="FF000000"/>
      <name val="Arial"/>
      <family val="2"/>
    </font>
    <font>
      <i/>
      <sz val="10"/>
      <color rgb="FFC00000"/>
      <name val="Arial"/>
      <family val="2"/>
    </font>
    <font>
      <b/>
      <sz val="10"/>
      <color rgb="FFC00000"/>
      <name val="Arial"/>
      <family val="2"/>
    </font>
    <font>
      <b/>
      <sz val="10"/>
      <name val="Arial"/>
      <family val="2"/>
    </font>
    <font>
      <sz val="8"/>
      <color theme="1"/>
      <name val="Arial"/>
      <family val="2"/>
    </font>
    <font>
      <sz val="9"/>
      <color theme="1"/>
      <name val="Arial"/>
      <family val="2"/>
    </font>
    <font>
      <b/>
      <i/>
      <sz val="10"/>
      <color theme="1"/>
      <name val="Arial"/>
      <family val="2"/>
    </font>
    <font>
      <b/>
      <sz val="10"/>
      <color theme="0"/>
      <name val="Arial"/>
      <family val="2"/>
    </font>
    <font>
      <b/>
      <sz val="11"/>
      <color rgb="FFFFC000"/>
      <name val="Arial"/>
      <family val="2"/>
    </font>
    <font>
      <b/>
      <sz val="11"/>
      <color rgb="FF00B050"/>
      <name val="Arial"/>
      <family val="2"/>
    </font>
    <font>
      <sz val="11"/>
      <color theme="1"/>
      <name val="Arial"/>
      <family val="2"/>
    </font>
    <font>
      <b/>
      <sz val="10"/>
      <color rgb="FF0000FF"/>
      <name val="Arial"/>
      <family val="2"/>
    </font>
    <font>
      <sz val="8"/>
      <name val="Arial"/>
      <family val="2"/>
    </font>
    <font>
      <sz val="8"/>
      <color rgb="FF000000"/>
      <name val="Segoe UI"/>
      <family val="2"/>
    </font>
    <font>
      <b/>
      <sz val="11"/>
      <color theme="2"/>
      <name val="Arial"/>
      <family val="2"/>
    </font>
    <font>
      <sz val="9"/>
      <name val="Arial"/>
      <family val="2"/>
    </font>
    <font>
      <i/>
      <sz val="9"/>
      <name val="Arial"/>
      <family val="2"/>
    </font>
    <font>
      <b/>
      <sz val="8"/>
      <name val="Arial"/>
      <family val="2"/>
    </font>
    <font>
      <sz val="11"/>
      <name val="Arial"/>
      <family val="2"/>
    </font>
    <font>
      <b/>
      <sz val="11"/>
      <color theme="4" tint="-0.499984740745262"/>
      <name val="Arial"/>
      <family val="2"/>
    </font>
    <font>
      <sz val="7"/>
      <color theme="1"/>
      <name val="Arial"/>
      <family val="2"/>
    </font>
    <font>
      <b/>
      <sz val="9"/>
      <color theme="1"/>
      <name val="Arial"/>
      <family val="2"/>
    </font>
    <font>
      <b/>
      <i/>
      <sz val="14"/>
      <color rgb="FF213D78"/>
      <name val="Arial"/>
      <family val="2"/>
    </font>
    <font>
      <b/>
      <i/>
      <sz val="12"/>
      <color rgb="FF213D78"/>
      <name val="Arial"/>
      <family val="2"/>
    </font>
    <font>
      <b/>
      <sz val="11"/>
      <color rgb="FF00B0F0"/>
      <name val="Arial"/>
      <family val="2"/>
    </font>
    <font>
      <b/>
      <u/>
      <sz val="11"/>
      <name val="Arial"/>
      <family val="2"/>
    </font>
    <font>
      <sz val="11"/>
      <color rgb="FF00B0F0"/>
      <name val="Arial"/>
      <family val="2"/>
    </font>
    <font>
      <b/>
      <i/>
      <sz val="14"/>
      <color rgb="FF00B0F0"/>
      <name val="Arial"/>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rgb="FFE7E7FF"/>
        <bgColor indexed="64"/>
      </patternFill>
    </fill>
    <fill>
      <patternFill patternType="solid">
        <fgColor rgb="FF213D78"/>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rgb="FF212945"/>
      </left>
      <right/>
      <top/>
      <bottom style="thin">
        <color rgb="FF212945"/>
      </bottom>
      <diagonal/>
    </border>
    <border>
      <left/>
      <right/>
      <top/>
      <bottom style="thin">
        <color rgb="FF212945"/>
      </bottom>
      <diagonal/>
    </border>
    <border>
      <left/>
      <right style="thin">
        <color rgb="FF212945"/>
      </right>
      <top/>
      <bottom style="thin">
        <color rgb="FF212945"/>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style="medium">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40" fillId="0" borderId="0" applyFont="0" applyFill="0" applyBorder="0" applyAlignment="0" applyProtection="0"/>
  </cellStyleXfs>
  <cellXfs count="394">
    <xf numFmtId="0" fontId="0" fillId="0" borderId="0" xfId="0" applyFont="1" applyAlignment="1"/>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0" xfId="0" applyFont="1" applyFill="1" applyBorder="1" applyAlignment="1"/>
    <xf numFmtId="0" fontId="2" fillId="0" borderId="0" xfId="0" applyFont="1" applyAlignment="1">
      <alignment vertical="center" wrapText="1"/>
    </xf>
    <xf numFmtId="0" fontId="10" fillId="0" borderId="0" xfId="0" applyFont="1" applyAlignment="1" applyProtection="1">
      <alignment vertical="center" wrapText="1"/>
      <protection locked="0"/>
    </xf>
    <xf numFmtId="0" fontId="2" fillId="0" borderId="0" xfId="0" applyFont="1" applyBorder="1" applyAlignment="1"/>
    <xf numFmtId="0" fontId="2" fillId="0" borderId="0" xfId="0" applyFont="1" applyFill="1" applyBorder="1" applyAlignment="1">
      <alignment horizontal="left" wrapTex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xf numFmtId="0" fontId="4" fillId="0" borderId="0" xfId="0" applyFont="1" applyFill="1" applyBorder="1" applyAlignment="1"/>
    <xf numFmtId="0" fontId="2" fillId="0" borderId="0" xfId="0" applyFont="1" applyFill="1" applyBorder="1" applyAlignment="1">
      <alignment horizontal="left" vertical="center" wrapText="1"/>
    </xf>
    <xf numFmtId="0" fontId="2" fillId="4" borderId="0" xfId="0" applyFont="1" applyFill="1" applyBorder="1" applyAlignment="1">
      <alignment horizontal="left"/>
    </xf>
    <xf numFmtId="0" fontId="0" fillId="4" borderId="0" xfId="0" applyFont="1" applyFill="1" applyBorder="1" applyAlignment="1"/>
    <xf numFmtId="0" fontId="13" fillId="4" borderId="18" xfId="0" applyFont="1" applyFill="1" applyBorder="1" applyAlignment="1"/>
    <xf numFmtId="0" fontId="0" fillId="4" borderId="19" xfId="0" applyFont="1" applyFill="1" applyBorder="1" applyAlignment="1"/>
    <xf numFmtId="0" fontId="0" fillId="4" borderId="20" xfId="0" applyFont="1" applyFill="1" applyBorder="1" applyAlignment="1"/>
    <xf numFmtId="0" fontId="2" fillId="4" borderId="21" xfId="0" applyFont="1" applyFill="1" applyBorder="1" applyAlignment="1">
      <alignment horizontal="left"/>
    </xf>
    <xf numFmtId="0" fontId="2" fillId="4" borderId="22" xfId="0" applyFont="1" applyFill="1" applyBorder="1" applyAlignment="1">
      <alignment horizontal="left"/>
    </xf>
    <xf numFmtId="0" fontId="2" fillId="4" borderId="21" xfId="0" applyFont="1" applyFill="1" applyBorder="1" applyAlignment="1"/>
    <xf numFmtId="0" fontId="0" fillId="4" borderId="22" xfId="0" applyFont="1" applyFill="1" applyBorder="1" applyAlignment="1"/>
    <xf numFmtId="0" fontId="0" fillId="4" borderId="21" xfId="0" applyFont="1" applyFill="1" applyBorder="1" applyAlignment="1"/>
    <xf numFmtId="0" fontId="2" fillId="4" borderId="23" xfId="0" applyFont="1" applyFill="1" applyBorder="1" applyAlignment="1">
      <alignment horizontal="left" wrapText="1"/>
    </xf>
    <xf numFmtId="0" fontId="2" fillId="4" borderId="24" xfId="0" applyFont="1" applyFill="1" applyBorder="1" applyAlignment="1">
      <alignment horizontal="left" wrapText="1"/>
    </xf>
    <xf numFmtId="0" fontId="2" fillId="4" borderId="25" xfId="0" applyFont="1" applyFill="1" applyBorder="1" applyAlignment="1">
      <alignment horizontal="left" wrapText="1"/>
    </xf>
    <xf numFmtId="0" fontId="2" fillId="3" borderId="15" xfId="0" applyFont="1" applyFill="1" applyBorder="1" applyAlignment="1"/>
    <xf numFmtId="0" fontId="0" fillId="3" borderId="16" xfId="0" applyFont="1" applyFill="1" applyBorder="1" applyAlignment="1"/>
    <xf numFmtId="0" fontId="0" fillId="3" borderId="17" xfId="0" applyFont="1" applyFill="1" applyBorder="1" applyAlignment="1"/>
    <xf numFmtId="0" fontId="2" fillId="4" borderId="21" xfId="0" applyFont="1" applyFill="1" applyBorder="1" applyAlignment="1">
      <alignment horizontal="left"/>
    </xf>
    <xf numFmtId="0" fontId="2" fillId="4" borderId="0" xfId="0" applyFont="1" applyFill="1" applyBorder="1" applyAlignment="1">
      <alignment horizontal="left"/>
    </xf>
    <xf numFmtId="0" fontId="2" fillId="4" borderId="22" xfId="0" applyFont="1" applyFill="1" applyBorder="1" applyAlignment="1">
      <alignment horizontal="left"/>
    </xf>
    <xf numFmtId="0" fontId="2" fillId="0" borderId="0" xfId="0" applyFont="1" applyFill="1" applyBorder="1" applyAlignment="1"/>
    <xf numFmtId="0" fontId="0" fillId="4" borderId="24" xfId="0" applyFont="1" applyFill="1" applyBorder="1" applyAlignment="1"/>
    <xf numFmtId="0" fontId="0" fillId="4" borderId="25" xfId="0" applyFont="1" applyFill="1" applyBorder="1" applyAlignment="1"/>
    <xf numFmtId="0" fontId="13" fillId="0" borderId="26" xfId="0" applyFont="1" applyBorder="1" applyAlignment="1"/>
    <xf numFmtId="0" fontId="0" fillId="0" borderId="4" xfId="0" applyFont="1" applyBorder="1" applyAlignment="1"/>
    <xf numFmtId="0" fontId="0" fillId="0" borderId="27" xfId="0" applyFont="1" applyBorder="1" applyAlignment="1"/>
    <xf numFmtId="0" fontId="2" fillId="0" borderId="28" xfId="0" applyFont="1" applyBorder="1" applyAlignment="1"/>
    <xf numFmtId="0" fontId="0" fillId="0" borderId="29" xfId="0" applyFont="1" applyBorder="1" applyAlignment="1"/>
    <xf numFmtId="0" fontId="0" fillId="0" borderId="28" xfId="0" applyFont="1" applyBorder="1" applyAlignment="1"/>
    <xf numFmtId="0" fontId="0" fillId="0" borderId="30" xfId="0" applyFont="1" applyBorder="1" applyAlignment="1"/>
    <xf numFmtId="0" fontId="0" fillId="0" borderId="3" xfId="0" applyFont="1" applyBorder="1" applyAlignment="1"/>
    <xf numFmtId="0" fontId="0" fillId="0" borderId="14" xfId="0" applyFont="1" applyBorder="1" applyAlignment="1"/>
    <xf numFmtId="0" fontId="25" fillId="4" borderId="23" xfId="0" applyFont="1" applyFill="1" applyBorder="1" applyAlignment="1"/>
    <xf numFmtId="0" fontId="24" fillId="4" borderId="24" xfId="0" applyFont="1" applyFill="1" applyBorder="1" applyAlignment="1"/>
    <xf numFmtId="0" fontId="8" fillId="0" borderId="0" xfId="0" applyFont="1" applyAlignment="1">
      <alignment vertical="center"/>
    </xf>
    <xf numFmtId="17" fontId="26" fillId="0" borderId="0" xfId="0" quotePrefix="1" applyNumberFormat="1"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11" fillId="0" borderId="0" xfId="0" quotePrefix="1" applyNumberFormat="1" applyFont="1" applyFill="1" applyBorder="1" applyAlignment="1" applyProtection="1">
      <alignment vertical="center" wrapText="1"/>
      <protection locked="0"/>
    </xf>
    <xf numFmtId="0" fontId="12" fillId="0" borderId="0" xfId="0" applyFont="1" applyBorder="1" applyAlignment="1">
      <alignment vertical="center" wrapText="1"/>
    </xf>
    <xf numFmtId="0" fontId="26" fillId="0" borderId="0" xfId="0" applyFont="1" applyBorder="1" applyAlignment="1">
      <alignment horizontal="center" vertical="center"/>
    </xf>
    <xf numFmtId="0" fontId="2" fillId="0" borderId="0" xfId="0" applyFont="1" applyBorder="1" applyAlignment="1">
      <alignment vertical="center" wrapText="1"/>
    </xf>
    <xf numFmtId="0" fontId="12" fillId="0" borderId="0" xfId="0" applyFont="1" applyBorder="1" applyAlignment="1">
      <alignment vertical="center"/>
    </xf>
    <xf numFmtId="0" fontId="7" fillId="0" borderId="0" xfId="0" applyFont="1" applyBorder="1" applyAlignment="1">
      <alignment vertical="center" wrapText="1"/>
    </xf>
    <xf numFmtId="0" fontId="30" fillId="0" borderId="0" xfId="0" applyFont="1" applyAlignment="1">
      <alignment vertical="center" wrapText="1"/>
    </xf>
    <xf numFmtId="0" fontId="10" fillId="0" borderId="0" xfId="2" applyFont="1" applyFill="1" applyBorder="1" applyAlignment="1">
      <alignment vertical="center"/>
    </xf>
    <xf numFmtId="0" fontId="12" fillId="5" borderId="0" xfId="0" applyFont="1" applyFill="1" applyAlignment="1">
      <alignment vertical="center"/>
    </xf>
    <xf numFmtId="165" fontId="12" fillId="0" borderId="0" xfId="1" applyNumberFormat="1" applyFont="1" applyFill="1" applyBorder="1" applyAlignment="1">
      <alignment vertical="center"/>
    </xf>
    <xf numFmtId="165" fontId="12" fillId="2" borderId="1" xfId="1" applyNumberFormat="1" applyFont="1" applyFill="1" applyBorder="1" applyAlignment="1">
      <alignment vertical="center"/>
    </xf>
    <xf numFmtId="165" fontId="12" fillId="5" borderId="0" xfId="1" applyNumberFormat="1" applyFont="1" applyFill="1" applyBorder="1" applyAlignment="1">
      <alignment vertical="center"/>
    </xf>
    <xf numFmtId="43" fontId="12" fillId="0" borderId="0" xfId="1" applyFont="1" applyFill="1" applyBorder="1" applyAlignment="1">
      <alignment vertical="center"/>
    </xf>
    <xf numFmtId="0" fontId="8" fillId="0" borderId="0" xfId="0" applyFont="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wrapText="1"/>
    </xf>
    <xf numFmtId="17" fontId="26" fillId="0" borderId="1" xfId="0" quotePrefix="1" applyNumberFormat="1" applyFont="1" applyBorder="1" applyAlignment="1">
      <alignment horizontal="center" vertical="center" wrapText="1"/>
    </xf>
    <xf numFmtId="0" fontId="34" fillId="0" borderId="1" xfId="0" applyFont="1" applyBorder="1" applyAlignment="1">
      <alignment horizontal="center" vertical="center" wrapText="1"/>
    </xf>
    <xf numFmtId="0" fontId="8" fillId="0" borderId="0" xfId="0" applyFont="1" applyAlignment="1">
      <alignment horizontal="center" vertical="center"/>
    </xf>
    <xf numFmtId="164" fontId="8" fillId="0" borderId="0" xfId="0" applyNumberFormat="1" applyFont="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vertical="center"/>
    </xf>
    <xf numFmtId="164" fontId="8" fillId="2" borderId="1" xfId="0" applyNumberFormat="1" applyFont="1" applyFill="1" applyBorder="1" applyAlignment="1">
      <alignment vertical="center"/>
    </xf>
    <xf numFmtId="0" fontId="35" fillId="0" borderId="0" xfId="0" applyFont="1" applyAlignment="1">
      <alignment horizontal="center" vertical="center"/>
    </xf>
    <xf numFmtId="0" fontId="34" fillId="0" borderId="0" xfId="0" applyFont="1" applyBorder="1" applyAlignment="1">
      <alignment vertical="center"/>
    </xf>
    <xf numFmtId="0" fontId="34" fillId="0" borderId="0" xfId="0" applyFont="1" applyAlignment="1">
      <alignment vertical="center"/>
    </xf>
    <xf numFmtId="0" fontId="12" fillId="2" borderId="1" xfId="0" applyFont="1" applyFill="1" applyBorder="1" applyAlignment="1">
      <alignment horizontal="center" vertical="center" wrapText="1"/>
    </xf>
    <xf numFmtId="0" fontId="12" fillId="0" borderId="0" xfId="0" applyFont="1" applyFill="1" applyBorder="1" applyAlignment="1">
      <alignment vertical="center"/>
    </xf>
    <xf numFmtId="165" fontId="12" fillId="5" borderId="2" xfId="1" applyNumberFormat="1" applyFont="1" applyFill="1" applyBorder="1" applyAlignment="1">
      <alignment vertical="center"/>
    </xf>
    <xf numFmtId="164" fontId="12" fillId="0" borderId="3" xfId="1" applyNumberFormat="1" applyFont="1" applyBorder="1" applyAlignment="1">
      <alignment vertical="center"/>
    </xf>
    <xf numFmtId="164" fontId="12" fillId="0" borderId="0" xfId="1" applyNumberFormat="1" applyFont="1" applyBorder="1" applyAlignment="1">
      <alignment vertical="center"/>
    </xf>
    <xf numFmtId="164" fontId="12" fillId="0" borderId="13" xfId="1" applyNumberFormat="1" applyFont="1" applyBorder="1" applyAlignment="1">
      <alignment vertical="center"/>
    </xf>
    <xf numFmtId="164" fontId="12" fillId="0" borderId="0" xfId="0" applyNumberFormat="1" applyFont="1" applyAlignment="1">
      <alignment vertical="center"/>
    </xf>
    <xf numFmtId="164" fontId="12" fillId="2" borderId="1" xfId="1" applyNumberFormat="1" applyFont="1" applyFill="1" applyBorder="1" applyAlignment="1">
      <alignment vertical="center"/>
    </xf>
    <xf numFmtId="164" fontId="12" fillId="0" borderId="0" xfId="1" applyNumberFormat="1" applyFont="1" applyFill="1" applyBorder="1" applyAlignment="1">
      <alignment vertical="center"/>
    </xf>
    <xf numFmtId="164" fontId="12" fillId="0" borderId="0" xfId="0" applyNumberFormat="1" applyFont="1" applyBorder="1" applyAlignment="1">
      <alignment vertical="center"/>
    </xf>
    <xf numFmtId="1" fontId="12" fillId="2" borderId="1" xfId="1" applyNumberFormat="1" applyFont="1" applyFill="1" applyBorder="1" applyAlignment="1">
      <alignment horizontal="center" vertical="center"/>
    </xf>
    <xf numFmtId="165" fontId="28" fillId="0" borderId="1" xfId="1" applyNumberFormat="1" applyFont="1" applyFill="1" applyBorder="1" applyAlignment="1">
      <alignment horizontal="center" vertical="center"/>
    </xf>
    <xf numFmtId="0" fontId="12" fillId="0" borderId="0" xfId="0" applyFont="1" applyBorder="1" applyAlignment="1">
      <alignment horizontal="right" vertical="center" wrapText="1"/>
    </xf>
    <xf numFmtId="0" fontId="12" fillId="0" borderId="0" xfId="0" applyFont="1" applyAlignment="1">
      <alignment horizontal="right" vertical="center" wrapText="1"/>
    </xf>
    <xf numFmtId="164" fontId="12" fillId="2" borderId="8" xfId="1" applyNumberFormat="1" applyFont="1" applyFill="1" applyBorder="1" applyAlignment="1">
      <alignment vertical="center"/>
    </xf>
    <xf numFmtId="164" fontId="12" fillId="2" borderId="32" xfId="1" applyNumberFormat="1" applyFont="1" applyFill="1" applyBorder="1" applyAlignment="1">
      <alignment vertical="center"/>
    </xf>
    <xf numFmtId="164" fontId="12" fillId="0" borderId="31" xfId="0" applyNumberFormat="1" applyFont="1" applyBorder="1" applyAlignment="1">
      <alignment vertical="center"/>
    </xf>
    <xf numFmtId="164" fontId="12" fillId="5" borderId="0" xfId="1" applyNumberFormat="1" applyFont="1" applyFill="1" applyBorder="1" applyAlignment="1">
      <alignment vertical="center"/>
    </xf>
    <xf numFmtId="164" fontId="12" fillId="5" borderId="2" xfId="1" applyNumberFormat="1" applyFont="1" applyFill="1" applyBorder="1" applyAlignment="1">
      <alignment vertical="center"/>
    </xf>
    <xf numFmtId="164" fontId="12" fillId="0" borderId="0" xfId="0" applyNumberFormat="1" applyFont="1" applyFill="1" applyBorder="1" applyAlignment="1">
      <alignment vertical="center"/>
    </xf>
    <xf numFmtId="164" fontId="28" fillId="0" borderId="1" xfId="1" applyNumberFormat="1" applyFont="1" applyFill="1" applyBorder="1" applyAlignment="1">
      <alignment horizontal="center" vertical="center"/>
    </xf>
    <xf numFmtId="164" fontId="12" fillId="2" borderId="33" xfId="1" applyNumberFormat="1" applyFont="1" applyFill="1" applyBorder="1" applyAlignment="1">
      <alignment vertical="center"/>
    </xf>
    <xf numFmtId="164" fontId="12" fillId="0" borderId="0" xfId="0" applyNumberFormat="1" applyFont="1" applyBorder="1" applyAlignment="1">
      <alignment horizontal="right" vertical="center" wrapText="1"/>
    </xf>
    <xf numFmtId="0" fontId="34" fillId="0" borderId="0" xfId="0" applyFont="1" applyBorder="1" applyAlignment="1">
      <alignment horizontal="center" vertical="center" wrapText="1"/>
    </xf>
    <xf numFmtId="0" fontId="12" fillId="0" borderId="0" xfId="0" applyFont="1" applyAlignment="1">
      <alignment horizontal="left" vertical="center" wrapText="1"/>
    </xf>
    <xf numFmtId="0" fontId="10" fillId="0" borderId="0" xfId="0" applyFont="1" applyFill="1" applyBorder="1" applyAlignment="1">
      <alignment horizontal="center" vertical="center" wrapText="1"/>
    </xf>
    <xf numFmtId="165" fontId="12" fillId="0" borderId="0" xfId="0" applyNumberFormat="1" applyFont="1" applyFill="1" applyAlignment="1">
      <alignment vertical="center"/>
    </xf>
    <xf numFmtId="0" fontId="12" fillId="0" borderId="0" xfId="0" applyFont="1" applyBorder="1" applyAlignment="1">
      <alignment horizontal="left" vertical="center" wrapText="1"/>
    </xf>
    <xf numFmtId="0" fontId="27"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left" vertical="center"/>
    </xf>
    <xf numFmtId="0" fontId="12" fillId="0" borderId="26" xfId="0" applyFont="1" applyBorder="1" applyAlignment="1">
      <alignment vertical="center"/>
    </xf>
    <xf numFmtId="0" fontId="12" fillId="0" borderId="27" xfId="0" applyFont="1" applyBorder="1" applyAlignment="1">
      <alignment vertical="center"/>
    </xf>
    <xf numFmtId="164" fontId="12" fillId="0" borderId="0" xfId="0" applyNumberFormat="1" applyFont="1" applyAlignment="1">
      <alignment horizontal="right" vertical="center" wrapText="1"/>
    </xf>
    <xf numFmtId="165" fontId="12" fillId="0" borderId="0" xfId="0" applyNumberFormat="1" applyFont="1" applyAlignment="1">
      <alignment vertical="center"/>
    </xf>
    <xf numFmtId="0" fontId="34" fillId="0" borderId="0" xfId="0" applyFont="1" applyAlignment="1">
      <alignment horizontal="center" vertical="center" wrapText="1"/>
    </xf>
    <xf numFmtId="0" fontId="8" fillId="0" borderId="0" xfId="0" applyFont="1" applyAlignment="1">
      <alignment horizontal="center"/>
    </xf>
    <xf numFmtId="164" fontId="8" fillId="0" borderId="0" xfId="0" applyNumberFormat="1" applyFont="1" applyAlignment="1">
      <alignment horizontal="center" vertical="center"/>
    </xf>
    <xf numFmtId="0" fontId="35" fillId="0" borderId="0" xfId="0" applyFont="1" applyAlignment="1">
      <alignment vertical="center" wrapText="1"/>
    </xf>
    <xf numFmtId="0" fontId="12" fillId="0" borderId="0" xfId="0" applyFont="1" applyBorder="1" applyAlignment="1">
      <alignment horizontal="left" vertical="center"/>
    </xf>
    <xf numFmtId="165" fontId="12" fillId="0" borderId="0" xfId="1" applyNumberFormat="1" applyFont="1" applyFill="1" applyBorder="1" applyAlignment="1">
      <alignment horizontal="left" vertical="center"/>
    </xf>
    <xf numFmtId="164" fontId="12" fillId="2" borderId="8" xfId="1" applyNumberFormat="1" applyFont="1" applyFill="1" applyBorder="1" applyAlignment="1">
      <alignment horizontal="right" vertical="center"/>
    </xf>
    <xf numFmtId="164" fontId="12" fillId="2" borderId="1" xfId="1" applyNumberFormat="1" applyFont="1" applyFill="1" applyBorder="1" applyAlignment="1">
      <alignment horizontal="right" vertical="center"/>
    </xf>
    <xf numFmtId="164" fontId="12" fillId="2" borderId="33" xfId="1" applyNumberFormat="1" applyFont="1" applyFill="1" applyBorder="1" applyAlignment="1">
      <alignment horizontal="right" vertical="center"/>
    </xf>
    <xf numFmtId="164" fontId="12" fillId="0" borderId="0" xfId="1" applyNumberFormat="1" applyFont="1" applyBorder="1" applyAlignment="1">
      <alignment horizontal="right" vertical="center"/>
    </xf>
    <xf numFmtId="164" fontId="37" fillId="0" borderId="0" xfId="0" applyNumberFormat="1" applyFont="1" applyFill="1" applyBorder="1" applyAlignment="1">
      <alignment horizontal="center" vertical="center"/>
    </xf>
    <xf numFmtId="164" fontId="12" fillId="0" borderId="36" xfId="1" applyNumberFormat="1" applyFont="1" applyBorder="1" applyAlignment="1">
      <alignment horizontal="right" vertical="center"/>
    </xf>
    <xf numFmtId="164" fontId="12" fillId="0" borderId="37" xfId="1" applyNumberFormat="1" applyFont="1" applyFill="1" applyBorder="1" applyAlignment="1">
      <alignment vertical="center"/>
    </xf>
    <xf numFmtId="165" fontId="12" fillId="5" borderId="37" xfId="0" applyNumberFormat="1" applyFont="1" applyFill="1" applyBorder="1" applyAlignment="1">
      <alignment vertical="center"/>
    </xf>
    <xf numFmtId="165" fontId="12" fillId="5" borderId="37" xfId="1" applyNumberFormat="1" applyFont="1" applyFill="1" applyBorder="1" applyAlignment="1">
      <alignment vertical="center"/>
    </xf>
    <xf numFmtId="164" fontId="12" fillId="5" borderId="31" xfId="0" applyNumberFormat="1" applyFont="1" applyFill="1" applyBorder="1" applyAlignment="1">
      <alignment vertical="center"/>
    </xf>
    <xf numFmtId="164" fontId="12" fillId="5" borderId="31" xfId="1" applyNumberFormat="1" applyFont="1" applyFill="1" applyBorder="1" applyAlignment="1">
      <alignment vertical="center"/>
    </xf>
    <xf numFmtId="0" fontId="20" fillId="4" borderId="21" xfId="0" applyFont="1" applyFill="1" applyBorder="1" applyAlignment="1">
      <alignment horizontal="left" wrapText="1"/>
    </xf>
    <xf numFmtId="0" fontId="20" fillId="4" borderId="0" xfId="0" applyFont="1" applyFill="1" applyBorder="1" applyAlignment="1">
      <alignment horizontal="left" wrapText="1"/>
    </xf>
    <xf numFmtId="0" fontId="20" fillId="4" borderId="22" xfId="0" applyFont="1" applyFill="1" applyBorder="1" applyAlignment="1">
      <alignment horizontal="left" wrapText="1"/>
    </xf>
    <xf numFmtId="164" fontId="10" fillId="0" borderId="0" xfId="0" applyNumberFormat="1" applyFont="1" applyBorder="1" applyAlignment="1">
      <alignment horizontal="right" vertical="center"/>
    </xf>
    <xf numFmtId="0" fontId="20" fillId="4" borderId="0" xfId="0" applyFont="1" applyFill="1" applyBorder="1" applyAlignment="1"/>
    <xf numFmtId="0" fontId="20" fillId="4" borderId="22" xfId="0" applyFont="1" applyFill="1" applyBorder="1" applyAlignment="1"/>
    <xf numFmtId="0" fontId="13" fillId="4" borderId="21" xfId="0" applyFont="1" applyFill="1" applyBorder="1" applyAlignment="1"/>
    <xf numFmtId="0" fontId="39" fillId="4" borderId="21" xfId="0" applyFont="1" applyFill="1" applyBorder="1" applyAlignment="1"/>
    <xf numFmtId="0" fontId="2" fillId="0" borderId="0" xfId="0" applyFont="1" applyAlignment="1"/>
    <xf numFmtId="164" fontId="12" fillId="0" borderId="0" xfId="0" applyNumberFormat="1" applyFont="1" applyBorder="1" applyAlignment="1">
      <alignment horizontal="right" vertical="center" wrapText="1"/>
    </xf>
    <xf numFmtId="0" fontId="12" fillId="0" borderId="0" xfId="0" applyFont="1" applyBorder="1" applyAlignment="1">
      <alignment horizontal="left" vertical="center" wrapText="1"/>
    </xf>
    <xf numFmtId="164" fontId="10" fillId="0" borderId="0" xfId="0" applyNumberFormat="1" applyFont="1" applyBorder="1" applyAlignment="1">
      <alignment horizontal="right" vertical="center"/>
    </xf>
    <xf numFmtId="0" fontId="12" fillId="0" borderId="0" xfId="0" applyFont="1" applyFill="1" applyBorder="1" applyAlignment="1">
      <alignment vertical="center" wrapText="1"/>
    </xf>
    <xf numFmtId="0" fontId="12" fillId="2" borderId="26"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wrapText="1"/>
    </xf>
    <xf numFmtId="0" fontId="12" fillId="2" borderId="0" xfId="0" applyFont="1" applyFill="1" applyBorder="1" applyAlignment="1">
      <alignment vertical="center" wrapText="1"/>
    </xf>
    <xf numFmtId="0" fontId="12" fillId="0" borderId="0" xfId="0" applyFont="1" applyFill="1" applyAlignment="1">
      <alignment vertical="center" wrapText="1"/>
    </xf>
    <xf numFmtId="0" fontId="12" fillId="2" borderId="38" xfId="0" applyFont="1" applyFill="1" applyBorder="1" applyAlignment="1">
      <alignment vertical="center" wrapText="1"/>
    </xf>
    <xf numFmtId="164" fontId="12" fillId="2" borderId="39" xfId="0" applyNumberFormat="1" applyFont="1" applyFill="1" applyBorder="1" applyAlignment="1">
      <alignment vertical="center" wrapText="1"/>
    </xf>
    <xf numFmtId="0" fontId="12" fillId="2" borderId="28" xfId="0" applyFont="1" applyFill="1" applyBorder="1" applyAlignment="1">
      <alignment vertical="center" wrapText="1"/>
    </xf>
    <xf numFmtId="0" fontId="12" fillId="2" borderId="29" xfId="0" applyFont="1" applyFill="1" applyBorder="1" applyAlignment="1">
      <alignment vertical="center" wrapText="1"/>
    </xf>
    <xf numFmtId="9" fontId="12" fillId="0" borderId="0" xfId="4" applyFont="1" applyFill="1" applyAlignment="1">
      <alignment vertical="center" wrapText="1"/>
    </xf>
    <xf numFmtId="0" fontId="41" fillId="0" borderId="40" xfId="0" applyFont="1" applyBorder="1" applyAlignment="1">
      <alignment horizontal="center" vertical="center" textRotation="90"/>
    </xf>
    <xf numFmtId="0" fontId="10" fillId="6" borderId="1" xfId="0" applyFont="1" applyFill="1" applyBorder="1" applyAlignment="1">
      <alignment horizontal="center" vertical="center" wrapText="1"/>
    </xf>
    <xf numFmtId="164" fontId="8" fillId="7" borderId="5" xfId="1" applyNumberFormat="1" applyFont="1" applyFill="1" applyBorder="1" applyAlignment="1">
      <alignment vertical="center" wrapText="1"/>
    </xf>
    <xf numFmtId="164" fontId="8" fillId="7" borderId="5" xfId="0" applyNumberFormat="1" applyFont="1" applyFill="1" applyBorder="1" applyAlignment="1">
      <alignment vertical="center"/>
    </xf>
    <xf numFmtId="0" fontId="10" fillId="3"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34" fillId="7" borderId="0" xfId="0" applyFont="1" applyFill="1" applyBorder="1" applyAlignment="1">
      <alignment horizontal="left"/>
    </xf>
    <xf numFmtId="0" fontId="12" fillId="2" borderId="1" xfId="0" applyFont="1" applyFill="1" applyBorder="1" applyAlignment="1">
      <alignment vertical="center"/>
    </xf>
    <xf numFmtId="164" fontId="12" fillId="0" borderId="37" xfId="0" applyNumberFormat="1" applyFont="1" applyBorder="1" applyAlignment="1">
      <alignment vertical="center"/>
    </xf>
    <xf numFmtId="164" fontId="12" fillId="2" borderId="1" xfId="0" applyNumberFormat="1" applyFont="1" applyFill="1" applyBorder="1" applyAlignment="1">
      <alignment vertical="center" wrapText="1"/>
    </xf>
    <xf numFmtId="164" fontId="12" fillId="5" borderId="1" xfId="0" applyNumberFormat="1" applyFont="1" applyFill="1" applyBorder="1" applyAlignment="1">
      <alignment vertical="center" wrapText="1"/>
    </xf>
    <xf numFmtId="164" fontId="12" fillId="2" borderId="1" xfId="0" applyNumberFormat="1" applyFont="1" applyFill="1" applyBorder="1" applyAlignment="1">
      <alignment horizontal="right" vertical="center" wrapText="1"/>
    </xf>
    <xf numFmtId="164" fontId="8" fillId="5" borderId="5" xfId="1" applyNumberFormat="1" applyFont="1" applyFill="1" applyBorder="1" applyAlignment="1">
      <alignment vertical="center" wrapText="1"/>
    </xf>
    <xf numFmtId="0" fontId="0" fillId="0" borderId="0" xfId="0" applyFont="1" applyAlignment="1">
      <alignment vertical="center"/>
    </xf>
    <xf numFmtId="0" fontId="12" fillId="0" borderId="0" xfId="0" applyFont="1" applyAlignment="1"/>
    <xf numFmtId="0" fontId="11" fillId="0" borderId="0" xfId="0" applyFont="1" applyAlignment="1">
      <alignment horizontal="left"/>
    </xf>
    <xf numFmtId="0" fontId="10" fillId="0" borderId="0" xfId="0" applyFont="1" applyAlignment="1"/>
    <xf numFmtId="0" fontId="32" fillId="0" borderId="0" xfId="0" applyFont="1" applyBorder="1" applyAlignment="1">
      <alignment horizontal="center" vertical="center" textRotation="90"/>
    </xf>
    <xf numFmtId="165" fontId="12" fillId="5" borderId="1" xfId="1" applyNumberFormat="1" applyFont="1" applyFill="1" applyBorder="1" applyAlignment="1">
      <alignment vertical="center"/>
    </xf>
    <xf numFmtId="165" fontId="12" fillId="7" borderId="1" xfId="1" applyNumberFormat="1" applyFont="1" applyFill="1" applyBorder="1" applyAlignment="1">
      <alignment vertical="center"/>
    </xf>
    <xf numFmtId="164" fontId="12" fillId="0" borderId="0" xfId="0" applyNumberFormat="1" applyFont="1" applyFill="1" applyBorder="1" applyAlignment="1">
      <alignment vertical="center" wrapText="1"/>
    </xf>
    <xf numFmtId="0" fontId="34" fillId="0" borderId="0" xfId="0" applyFont="1" applyBorder="1" applyAlignment="1"/>
    <xf numFmtId="0" fontId="34" fillId="0" borderId="0" xfId="0" applyFont="1" applyAlignment="1"/>
    <xf numFmtId="0" fontId="34" fillId="7" borderId="29" xfId="0" applyFont="1" applyFill="1" applyBorder="1" applyAlignment="1">
      <alignment horizontal="left"/>
    </xf>
    <xf numFmtId="0" fontId="34" fillId="7" borderId="28" xfId="0" applyFont="1" applyFill="1" applyBorder="1" applyAlignment="1">
      <alignment horizontal="left"/>
    </xf>
    <xf numFmtId="0" fontId="42" fillId="7" borderId="0" xfId="0" applyFont="1" applyFill="1" applyBorder="1" applyAlignment="1">
      <alignment horizontal="left"/>
    </xf>
    <xf numFmtId="0" fontId="42" fillId="7" borderId="28" xfId="0" applyFont="1" applyFill="1" applyBorder="1" applyAlignment="1">
      <alignment horizontal="left"/>
    </xf>
    <xf numFmtId="0" fontId="42" fillId="7" borderId="29" xfId="0" applyFont="1" applyFill="1" applyBorder="1" applyAlignment="1">
      <alignment horizontal="left"/>
    </xf>
    <xf numFmtId="0" fontId="12" fillId="0" borderId="0" xfId="0" applyFont="1" applyAlignment="1">
      <alignment horizontal="right" vertical="center" wrapText="1"/>
    </xf>
    <xf numFmtId="0" fontId="12" fillId="0" borderId="0" xfId="0" applyFont="1" applyAlignment="1">
      <alignment horizontal="left" vertical="center" wrapText="1"/>
    </xf>
    <xf numFmtId="164" fontId="12" fillId="0" borderId="0" xfId="0" applyNumberFormat="1" applyFont="1" applyAlignment="1">
      <alignment horizontal="right" vertical="center" wrapText="1"/>
    </xf>
    <xf numFmtId="0" fontId="50" fillId="0" borderId="1" xfId="0" applyFont="1" applyBorder="1" applyAlignment="1">
      <alignment horizontal="center" vertical="center" wrapText="1"/>
    </xf>
    <xf numFmtId="0" fontId="35" fillId="0" borderId="41"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12" fillId="2" borderId="42" xfId="0" applyFont="1" applyFill="1" applyBorder="1" applyAlignment="1">
      <alignment vertical="center" wrapText="1"/>
    </xf>
    <xf numFmtId="164" fontId="12" fillId="2" borderId="43" xfId="0" applyNumberFormat="1" applyFont="1" applyFill="1" applyBorder="1" applyAlignment="1">
      <alignment vertical="center" wrapText="1"/>
    </xf>
    <xf numFmtId="164" fontId="12" fillId="6" borderId="5" xfId="0" applyNumberFormat="1" applyFont="1" applyFill="1" applyBorder="1" applyAlignment="1">
      <alignment vertical="center" wrapText="1"/>
    </xf>
    <xf numFmtId="0" fontId="12" fillId="0" borderId="30" xfId="0" applyFont="1" applyFill="1" applyBorder="1" applyAlignment="1">
      <alignment vertical="center" wrapText="1"/>
    </xf>
    <xf numFmtId="0" fontId="12" fillId="0" borderId="3" xfId="0" applyFont="1" applyFill="1" applyBorder="1" applyAlignment="1">
      <alignment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34" fillId="7" borderId="28" xfId="0" applyFont="1" applyFill="1" applyBorder="1" applyAlignment="1">
      <alignment horizontal="left" vertical="center"/>
    </xf>
    <xf numFmtId="0" fontId="34" fillId="7" borderId="0" xfId="0" applyFont="1" applyFill="1" applyBorder="1" applyAlignment="1">
      <alignment horizontal="left" vertical="center"/>
    </xf>
    <xf numFmtId="0" fontId="34" fillId="7" borderId="29" xfId="0" applyFont="1" applyFill="1" applyBorder="1" applyAlignment="1">
      <alignment horizontal="left" vertical="center"/>
    </xf>
    <xf numFmtId="44" fontId="12" fillId="2" borderId="1" xfId="1" applyNumberFormat="1" applyFont="1" applyFill="1" applyBorder="1" applyAlignment="1">
      <alignment vertical="center"/>
    </xf>
    <xf numFmtId="44" fontId="12" fillId="5" borderId="2" xfId="1" applyNumberFormat="1" applyFont="1" applyFill="1" applyBorder="1" applyAlignment="1">
      <alignment vertical="center"/>
    </xf>
    <xf numFmtId="44" fontId="12" fillId="7" borderId="1" xfId="1" applyNumberFormat="1" applyFont="1" applyFill="1" applyBorder="1" applyAlignment="1">
      <alignment vertical="center"/>
    </xf>
    <xf numFmtId="44" fontId="12" fillId="5" borderId="1" xfId="1" applyNumberFormat="1" applyFont="1" applyFill="1" applyBorder="1" applyAlignment="1">
      <alignment vertical="center"/>
    </xf>
    <xf numFmtId="0" fontId="15" fillId="3" borderId="9"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2" fillId="4" borderId="21" xfId="0" applyFont="1" applyFill="1" applyBorder="1" applyAlignment="1">
      <alignment horizontal="left"/>
    </xf>
    <xf numFmtId="0" fontId="2" fillId="4" borderId="0" xfId="0" applyFont="1" applyFill="1" applyBorder="1" applyAlignment="1">
      <alignment horizontal="left"/>
    </xf>
    <xf numFmtId="0" fontId="2" fillId="4" borderId="22" xfId="0" applyFont="1" applyFill="1" applyBorder="1" applyAlignment="1">
      <alignment horizontal="left"/>
    </xf>
    <xf numFmtId="0" fontId="2" fillId="4" borderId="21" xfId="0" applyFont="1" applyFill="1" applyBorder="1" applyAlignment="1">
      <alignment horizontal="left" wrapText="1"/>
    </xf>
    <xf numFmtId="0" fontId="2" fillId="4" borderId="0" xfId="0" applyFont="1" applyFill="1" applyBorder="1" applyAlignment="1">
      <alignment horizontal="left" wrapText="1"/>
    </xf>
    <xf numFmtId="0" fontId="2" fillId="4" borderId="22" xfId="0" applyFont="1" applyFill="1" applyBorder="1" applyAlignment="1">
      <alignment horizontal="left" wrapText="1"/>
    </xf>
    <xf numFmtId="0" fontId="16" fillId="3" borderId="2"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0" fillId="4" borderId="21" xfId="0" applyFont="1" applyFill="1" applyBorder="1" applyAlignment="1">
      <alignment horizontal="left" wrapText="1"/>
    </xf>
    <xf numFmtId="0" fontId="20" fillId="4" borderId="0" xfId="0" applyFont="1" applyFill="1" applyBorder="1" applyAlignment="1">
      <alignment horizontal="left" wrapText="1"/>
    </xf>
    <xf numFmtId="0" fontId="20" fillId="4" borderId="22" xfId="0" applyFont="1" applyFill="1" applyBorder="1" applyAlignment="1">
      <alignment horizontal="left" wrapText="1"/>
    </xf>
    <xf numFmtId="49" fontId="11" fillId="2" borderId="1" xfId="0" quotePrefix="1" applyNumberFormat="1" applyFont="1" applyFill="1" applyBorder="1" applyAlignment="1" applyProtection="1">
      <alignment horizontal="left" vertical="center" wrapText="1"/>
      <protection locked="0"/>
    </xf>
    <xf numFmtId="0" fontId="34" fillId="0" borderId="1" xfId="0" applyFont="1" applyBorder="1" applyAlignment="1">
      <alignment horizontal="left" vertical="center" wrapText="1"/>
    </xf>
    <xf numFmtId="0" fontId="33" fillId="5" borderId="9"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10" xfId="0" applyFont="1" applyFill="1" applyBorder="1" applyAlignment="1">
      <alignment horizontal="center" vertical="center"/>
    </xf>
    <xf numFmtId="164" fontId="33" fillId="0" borderId="0" xfId="0" applyNumberFormat="1" applyFont="1" applyAlignment="1">
      <alignment horizontal="center" vertical="center"/>
    </xf>
    <xf numFmtId="0" fontId="29" fillId="0" borderId="0" xfId="0" applyFont="1" applyAlignment="1">
      <alignment horizontal="left" vertical="center" wrapText="1"/>
    </xf>
    <xf numFmtId="164" fontId="12" fillId="0" borderId="1" xfId="0" applyNumberFormat="1" applyFont="1" applyFill="1" applyBorder="1" applyAlignment="1">
      <alignment horizontal="left" vertical="center" wrapText="1"/>
    </xf>
    <xf numFmtId="164" fontId="12" fillId="0" borderId="32" xfId="0" applyNumberFormat="1" applyFont="1" applyBorder="1" applyAlignment="1">
      <alignment horizontal="left" vertical="center" wrapText="1"/>
    </xf>
    <xf numFmtId="164" fontId="12" fillId="0" borderId="1" xfId="0" applyNumberFormat="1" applyFont="1" applyBorder="1" applyAlignment="1">
      <alignment horizontal="left" vertical="center" wrapText="1"/>
    </xf>
    <xf numFmtId="0" fontId="10" fillId="0" borderId="30" xfId="0" applyFont="1" applyFill="1" applyBorder="1" applyAlignment="1">
      <alignment horizontal="center" vertical="center"/>
    </xf>
    <xf numFmtId="0" fontId="10" fillId="0" borderId="14" xfId="0" applyFont="1" applyFill="1" applyBorder="1" applyAlignment="1">
      <alignment horizontal="center" vertical="center"/>
    </xf>
    <xf numFmtId="0" fontId="12" fillId="0" borderId="3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0" xfId="0" applyFont="1" applyFill="1" applyAlignment="1">
      <alignment horizontal="left" wrapText="1"/>
    </xf>
    <xf numFmtId="0" fontId="12" fillId="0" borderId="0" xfId="0" applyFont="1" applyFill="1" applyAlignment="1">
      <alignment horizontal="left"/>
    </xf>
    <xf numFmtId="0" fontId="12" fillId="0" borderId="0" xfId="0" applyFont="1" applyAlignment="1">
      <alignment horizontal="left" vertical="center" wrapText="1"/>
    </xf>
    <xf numFmtId="0" fontId="36" fillId="0" borderId="0" xfId="0" applyFont="1" applyAlignment="1">
      <alignment horizontal="left" vertical="center"/>
    </xf>
    <xf numFmtId="0" fontId="27" fillId="0" borderId="0" xfId="0" applyFont="1" applyAlignment="1">
      <alignment horizontal="center" vertical="center"/>
    </xf>
    <xf numFmtId="0" fontId="52" fillId="0" borderId="0" xfId="0" applyFont="1" applyAlignment="1">
      <alignment horizontal="center" vertical="center" wrapText="1"/>
    </xf>
    <xf numFmtId="0" fontId="12" fillId="0" borderId="0" xfId="0" applyFont="1" applyAlignment="1">
      <alignment horizontal="right" vertical="center" wrapText="1"/>
    </xf>
    <xf numFmtId="164" fontId="12" fillId="0" borderId="9" xfId="0" applyNumberFormat="1" applyFont="1" applyBorder="1" applyAlignment="1">
      <alignment horizontal="left" vertical="center" wrapText="1"/>
    </xf>
    <xf numFmtId="164" fontId="12" fillId="0" borderId="10" xfId="0" applyNumberFormat="1" applyFont="1" applyBorder="1" applyAlignment="1">
      <alignment horizontal="left" vertical="center" wrapText="1"/>
    </xf>
    <xf numFmtId="164" fontId="12" fillId="0" borderId="0" xfId="0" applyNumberFormat="1" applyFont="1" applyBorder="1" applyAlignment="1">
      <alignment horizontal="right" vertical="center" wrapText="1"/>
    </xf>
    <xf numFmtId="0" fontId="12" fillId="0" borderId="0" xfId="0" applyFont="1" applyBorder="1" applyAlignment="1">
      <alignment horizontal="right" vertical="center" wrapText="1"/>
    </xf>
    <xf numFmtId="0" fontId="37" fillId="8" borderId="0"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4" fillId="7" borderId="30" xfId="0" applyFont="1" applyFill="1" applyBorder="1" applyAlignment="1">
      <alignment horizontal="left"/>
    </xf>
    <xf numFmtId="0" fontId="34" fillId="7" borderId="3" xfId="0" applyFont="1" applyFill="1" applyBorder="1" applyAlignment="1">
      <alignment horizontal="left"/>
    </xf>
    <xf numFmtId="0" fontId="34" fillId="7" borderId="14" xfId="0" applyFont="1" applyFill="1" applyBorder="1" applyAlignment="1">
      <alignment horizontal="left"/>
    </xf>
    <xf numFmtId="0" fontId="42" fillId="7" borderId="28" xfId="0" applyFont="1" applyFill="1" applyBorder="1" applyAlignment="1">
      <alignment horizontal="left"/>
    </xf>
    <xf numFmtId="0" fontId="42" fillId="7" borderId="0" xfId="0" applyFont="1" applyFill="1" applyBorder="1" applyAlignment="1">
      <alignment horizontal="left"/>
    </xf>
    <xf numFmtId="0" fontId="42" fillId="7" borderId="29" xfId="0" applyFont="1" applyFill="1" applyBorder="1" applyAlignment="1">
      <alignment horizontal="left"/>
    </xf>
    <xf numFmtId="0" fontId="34" fillId="7" borderId="28" xfId="0" applyFont="1" applyFill="1" applyBorder="1" applyAlignment="1">
      <alignment horizontal="left"/>
    </xf>
    <xf numFmtId="0" fontId="34" fillId="7" borderId="0" xfId="0" applyFont="1" applyFill="1" applyBorder="1" applyAlignment="1">
      <alignment horizontal="left"/>
    </xf>
    <xf numFmtId="0" fontId="34" fillId="7" borderId="29" xfId="0" applyFont="1" applyFill="1" applyBorder="1" applyAlignment="1">
      <alignment horizontal="left"/>
    </xf>
    <xf numFmtId="0" fontId="34" fillId="7" borderId="28" xfId="0" applyFont="1" applyFill="1" applyBorder="1" applyAlignment="1">
      <alignment horizontal="left" wrapText="1"/>
    </xf>
    <xf numFmtId="0" fontId="34" fillId="7" borderId="0" xfId="0" applyFont="1" applyFill="1" applyBorder="1" applyAlignment="1">
      <alignment horizontal="left" wrapText="1"/>
    </xf>
    <xf numFmtId="0" fontId="34" fillId="7" borderId="29" xfId="0" applyFont="1" applyFill="1" applyBorder="1" applyAlignment="1">
      <alignment horizontal="left" wrapText="1"/>
    </xf>
    <xf numFmtId="164" fontId="10" fillId="0" borderId="0" xfId="0" applyNumberFormat="1" applyFont="1" applyBorder="1" applyAlignment="1">
      <alignment horizontal="right" vertical="center"/>
    </xf>
    <xf numFmtId="164" fontId="12" fillId="0" borderId="8" xfId="0" applyNumberFormat="1" applyFont="1" applyFill="1" applyBorder="1" applyAlignment="1">
      <alignment horizontal="left" vertical="center" wrapText="1"/>
    </xf>
    <xf numFmtId="0" fontId="34" fillId="7" borderId="28" xfId="0" applyFont="1" applyFill="1" applyBorder="1" applyAlignment="1" applyProtection="1">
      <alignment horizontal="left" wrapText="1"/>
      <protection locked="0"/>
    </xf>
    <xf numFmtId="0" fontId="34" fillId="7" borderId="0" xfId="0" applyFont="1" applyFill="1" applyBorder="1" applyAlignment="1" applyProtection="1">
      <alignment horizontal="left" wrapText="1"/>
      <protection locked="0"/>
    </xf>
    <xf numFmtId="0" fontId="34" fillId="7" borderId="29" xfId="0" applyFont="1" applyFill="1" applyBorder="1" applyAlignment="1" applyProtection="1">
      <alignment horizontal="left" wrapText="1"/>
      <protection locked="0"/>
    </xf>
    <xf numFmtId="0" fontId="9" fillId="0" borderId="0" xfId="0" applyFont="1" applyFill="1" applyBorder="1" applyAlignment="1">
      <alignment horizontal="left" vertical="center"/>
    </xf>
    <xf numFmtId="164" fontId="37" fillId="8" borderId="9" xfId="0" applyNumberFormat="1" applyFont="1" applyFill="1" applyBorder="1" applyAlignment="1">
      <alignment horizontal="center" vertical="center" wrapText="1"/>
    </xf>
    <xf numFmtId="164" fontId="37" fillId="8" borderId="2" xfId="0" applyNumberFormat="1" applyFont="1" applyFill="1" applyBorder="1" applyAlignment="1">
      <alignment horizontal="center" vertical="center" wrapText="1"/>
    </xf>
    <xf numFmtId="0" fontId="22" fillId="3" borderId="26" xfId="2" applyFont="1" applyFill="1" applyBorder="1" applyAlignment="1">
      <alignment horizontal="center"/>
    </xf>
    <xf numFmtId="0" fontId="22" fillId="3" borderId="4" xfId="2" applyFont="1" applyFill="1" applyBorder="1" applyAlignment="1">
      <alignment horizontal="center"/>
    </xf>
    <xf numFmtId="0" fontId="22" fillId="3" borderId="27" xfId="2" applyFont="1" applyFill="1" applyBorder="1" applyAlignment="1">
      <alignment horizontal="center"/>
    </xf>
    <xf numFmtId="0" fontId="35" fillId="0" borderId="0" xfId="0" applyFont="1" applyAlignment="1">
      <alignment horizontal="center" vertical="center" wrapText="1"/>
    </xf>
    <xf numFmtId="0" fontId="34" fillId="0" borderId="0" xfId="0" applyFont="1" applyAlignment="1">
      <alignment horizontal="left" vertical="center"/>
    </xf>
    <xf numFmtId="0" fontId="12" fillId="0" borderId="0" xfId="0" applyFont="1" applyBorder="1" applyAlignment="1">
      <alignment horizontal="left" vertical="center" wrapText="1"/>
    </xf>
    <xf numFmtId="164" fontId="37" fillId="8" borderId="9" xfId="0" applyNumberFormat="1" applyFont="1" applyFill="1" applyBorder="1" applyAlignment="1">
      <alignment horizontal="center" vertical="center"/>
    </xf>
    <xf numFmtId="164" fontId="37" fillId="8" borderId="2" xfId="0" applyNumberFormat="1" applyFont="1" applyFill="1" applyBorder="1" applyAlignment="1">
      <alignment horizontal="center" vertical="center"/>
    </xf>
    <xf numFmtId="164" fontId="37" fillId="8" borderId="10" xfId="0" applyNumberFormat="1" applyFont="1" applyFill="1" applyBorder="1" applyAlignment="1">
      <alignment horizontal="center" vertical="center"/>
    </xf>
    <xf numFmtId="0" fontId="35" fillId="0" borderId="9" xfId="0" applyFont="1" applyBorder="1" applyAlignment="1">
      <alignment horizontal="right" vertical="center" wrapText="1"/>
    </xf>
    <xf numFmtId="0" fontId="35" fillId="0" borderId="2" xfId="0" applyFont="1" applyBorder="1" applyAlignment="1">
      <alignment horizontal="right" vertical="center" wrapText="1"/>
    </xf>
    <xf numFmtId="0" fontId="35" fillId="0" borderId="10" xfId="0" applyFont="1" applyBorder="1" applyAlignment="1">
      <alignment horizontal="right" vertical="center" wrapText="1"/>
    </xf>
    <xf numFmtId="0" fontId="33"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6"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2" xfId="0" applyFont="1" applyBorder="1" applyAlignment="1">
      <alignment horizontal="left" vertical="center" wrapText="1"/>
    </xf>
    <xf numFmtId="0" fontId="45" fillId="0" borderId="10" xfId="0" applyFont="1" applyBorder="1" applyAlignment="1">
      <alignment horizontal="left" vertical="center" wrapText="1"/>
    </xf>
    <xf numFmtId="0" fontId="26" fillId="0" borderId="9" xfId="0" applyFont="1" applyBorder="1" applyAlignment="1">
      <alignment horizontal="left" vertical="center" wrapText="1"/>
    </xf>
    <xf numFmtId="0" fontId="26" fillId="0" borderId="2" xfId="0" applyFont="1" applyBorder="1" applyAlignment="1">
      <alignment horizontal="left" vertical="center" wrapText="1"/>
    </xf>
    <xf numFmtId="0" fontId="26" fillId="0" borderId="10" xfId="0" applyFont="1" applyBorder="1" applyAlignment="1">
      <alignment horizontal="left" vertical="center" wrapText="1"/>
    </xf>
    <xf numFmtId="164" fontId="12" fillId="0" borderId="2" xfId="0" applyNumberFormat="1" applyFont="1" applyBorder="1" applyAlignment="1">
      <alignment horizontal="left" vertical="center" wrapText="1"/>
    </xf>
    <xf numFmtId="164" fontId="12" fillId="0" borderId="4" xfId="0" applyNumberFormat="1" applyFont="1" applyBorder="1" applyAlignment="1">
      <alignment horizontal="right" vertical="center"/>
    </xf>
    <xf numFmtId="164" fontId="37" fillId="8" borderId="3" xfId="0" applyNumberFormat="1" applyFont="1" applyFill="1" applyBorder="1" applyAlignment="1">
      <alignment horizontal="center" vertical="center" wrapText="1"/>
    </xf>
    <xf numFmtId="164" fontId="12" fillId="0" borderId="4" xfId="0" applyNumberFormat="1" applyFont="1" applyBorder="1" applyAlignment="1">
      <alignment horizontal="right" vertical="center" wrapText="1"/>
    </xf>
    <xf numFmtId="0" fontId="42" fillId="7" borderId="30" xfId="0" applyFont="1" applyFill="1" applyBorder="1" applyAlignment="1">
      <alignment horizontal="left"/>
    </xf>
    <xf numFmtId="0" fontId="42" fillId="7" borderId="3" xfId="0" applyFont="1" applyFill="1" applyBorder="1" applyAlignment="1">
      <alignment horizontal="left"/>
    </xf>
    <xf numFmtId="0" fontId="42" fillId="7" borderId="14" xfId="0" applyFont="1" applyFill="1" applyBorder="1" applyAlignment="1">
      <alignment horizontal="left"/>
    </xf>
    <xf numFmtId="0" fontId="42" fillId="7" borderId="28" xfId="0" applyFont="1" applyFill="1" applyBorder="1" applyAlignment="1">
      <alignment horizontal="left" wrapText="1"/>
    </xf>
    <xf numFmtId="0" fontId="42" fillId="7" borderId="0" xfId="0" applyFont="1" applyFill="1" applyBorder="1" applyAlignment="1">
      <alignment horizontal="left" wrapText="1"/>
    </xf>
    <xf numFmtId="0" fontId="42" fillId="7" borderId="29" xfId="0" applyFont="1" applyFill="1" applyBorder="1" applyAlignment="1">
      <alignment horizontal="left" wrapText="1"/>
    </xf>
    <xf numFmtId="0" fontId="22" fillId="3" borderId="26" xfId="2" applyFont="1" applyFill="1" applyBorder="1" applyAlignment="1">
      <alignment horizontal="center" vertical="center"/>
    </xf>
    <xf numFmtId="0" fontId="22" fillId="3" borderId="4" xfId="2" applyFont="1" applyFill="1" applyBorder="1" applyAlignment="1">
      <alignment horizontal="center" vertical="center"/>
    </xf>
    <xf numFmtId="0" fontId="22" fillId="3" borderId="27" xfId="2" applyFont="1" applyFill="1" applyBorder="1" applyAlignment="1">
      <alignment horizontal="center" vertical="center"/>
    </xf>
    <xf numFmtId="0" fontId="42" fillId="7" borderId="28" xfId="0" applyFont="1" applyFill="1" applyBorder="1" applyAlignment="1" applyProtection="1">
      <alignment horizontal="left" wrapText="1"/>
      <protection locked="0"/>
    </xf>
    <xf numFmtId="0" fontId="42" fillId="7" borderId="0" xfId="0" applyFont="1" applyFill="1" applyBorder="1" applyAlignment="1" applyProtection="1">
      <alignment horizontal="left" wrapText="1"/>
      <protection locked="0"/>
    </xf>
    <xf numFmtId="0" fontId="42" fillId="7" borderId="29" xfId="0" applyFont="1" applyFill="1" applyBorder="1" applyAlignment="1" applyProtection="1">
      <alignment horizontal="left" wrapText="1"/>
      <protection locked="0"/>
    </xf>
    <xf numFmtId="0" fontId="10" fillId="0" borderId="0" xfId="0" applyFont="1" applyFill="1" applyAlignment="1">
      <alignment horizontal="center" vertical="center" wrapText="1"/>
    </xf>
    <xf numFmtId="0" fontId="12" fillId="0" borderId="0" xfId="0" applyFont="1" applyFill="1" applyAlignment="1">
      <alignment horizontal="center" vertical="center"/>
    </xf>
    <xf numFmtId="0" fontId="26" fillId="0" borderId="1" xfId="0" applyFont="1" applyFill="1" applyBorder="1" applyAlignment="1">
      <alignment horizontal="center" vertical="center" wrapText="1"/>
    </xf>
    <xf numFmtId="0" fontId="37" fillId="8" borderId="9"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8" borderId="10" xfId="0" applyFont="1" applyFill="1" applyBorder="1" applyAlignment="1">
      <alignment horizontal="center" vertical="center" wrapText="1"/>
    </xf>
    <xf numFmtId="0" fontId="32" fillId="0" borderId="32" xfId="0" applyFont="1" applyFill="1" applyBorder="1" applyAlignment="1">
      <alignment horizontal="center" vertical="center" textRotation="90"/>
    </xf>
    <xf numFmtId="0" fontId="32" fillId="0" borderId="40" xfId="0" applyFont="1" applyFill="1" applyBorder="1" applyAlignment="1">
      <alignment horizontal="center" vertical="center" textRotation="90"/>
    </xf>
    <xf numFmtId="0" fontId="32" fillId="0" borderId="8" xfId="0" applyFont="1" applyFill="1" applyBorder="1" applyAlignment="1">
      <alignment horizontal="center" vertical="center" textRotation="90"/>
    </xf>
    <xf numFmtId="0" fontId="32" fillId="0" borderId="32" xfId="0" applyFont="1" applyBorder="1" applyAlignment="1">
      <alignment horizontal="center" vertical="center" textRotation="90"/>
    </xf>
    <xf numFmtId="0" fontId="32" fillId="0" borderId="40" xfId="0" applyFont="1" applyBorder="1" applyAlignment="1">
      <alignment horizontal="center" vertical="center" textRotation="90"/>
    </xf>
    <xf numFmtId="0" fontId="32" fillId="0" borderId="30" xfId="0" applyFont="1" applyBorder="1" applyAlignment="1">
      <alignment horizontal="center" vertical="center" textRotation="90"/>
    </xf>
    <xf numFmtId="0" fontId="32" fillId="0" borderId="8" xfId="0" applyFont="1" applyBorder="1" applyAlignment="1">
      <alignment horizontal="center" vertical="center" textRotation="90"/>
    </xf>
    <xf numFmtId="0" fontId="10" fillId="5" borderId="28" xfId="0" applyFont="1" applyFill="1" applyBorder="1" applyAlignment="1">
      <alignment horizontal="left" vertical="top" wrapText="1"/>
    </xf>
    <xf numFmtId="0" fontId="10" fillId="5" borderId="0" xfId="0" applyFont="1" applyFill="1" applyBorder="1" applyAlignment="1">
      <alignment horizontal="left" vertical="top" wrapText="1"/>
    </xf>
    <xf numFmtId="9" fontId="12" fillId="6" borderId="29" xfId="4"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2" fillId="7" borderId="30" xfId="0" applyFont="1" applyFill="1" applyBorder="1" applyAlignment="1">
      <alignment horizontal="left" wrapText="1"/>
    </xf>
    <xf numFmtId="0" fontId="42" fillId="7" borderId="3" xfId="0" applyFont="1" applyFill="1" applyBorder="1" applyAlignment="1">
      <alignment horizontal="left" wrapText="1"/>
    </xf>
    <xf numFmtId="0" fontId="42" fillId="7" borderId="14" xfId="0" applyFont="1" applyFill="1" applyBorder="1" applyAlignment="1">
      <alignment horizontal="left" wrapText="1"/>
    </xf>
    <xf numFmtId="0" fontId="22" fillId="3" borderId="9" xfId="2" applyFont="1" applyFill="1" applyBorder="1" applyAlignment="1">
      <alignment horizontal="center" vertical="center"/>
    </xf>
    <xf numFmtId="0" fontId="22" fillId="3" borderId="2" xfId="2" applyFont="1" applyFill="1" applyBorder="1" applyAlignment="1">
      <alignment horizontal="center" vertical="center"/>
    </xf>
    <xf numFmtId="0" fontId="22" fillId="3" borderId="10" xfId="2" applyFont="1" applyFill="1" applyBorder="1" applyAlignment="1">
      <alignment horizontal="center" vertical="center"/>
    </xf>
    <xf numFmtId="0" fontId="42" fillId="7" borderId="26" xfId="0" applyFont="1" applyFill="1" applyBorder="1" applyAlignment="1">
      <alignment horizontal="left" wrapText="1"/>
    </xf>
    <xf numFmtId="0" fontId="42" fillId="7" borderId="4" xfId="0" applyFont="1" applyFill="1" applyBorder="1" applyAlignment="1">
      <alignment horizontal="left" wrapText="1"/>
    </xf>
    <xf numFmtId="0" fontId="42" fillId="7" borderId="27" xfId="0" applyFont="1" applyFill="1" applyBorder="1" applyAlignment="1">
      <alignment horizontal="left" wrapText="1"/>
    </xf>
    <xf numFmtId="0" fontId="9" fillId="0" borderId="0" xfId="0" applyFont="1" applyAlignment="1">
      <alignment horizontal="left" vertical="center"/>
    </xf>
    <xf numFmtId="0" fontId="52" fillId="0" borderId="0" xfId="0" applyFont="1" applyFill="1" applyAlignment="1">
      <alignment horizontal="center" vertical="center" wrapText="1"/>
    </xf>
    <xf numFmtId="164" fontId="26" fillId="0" borderId="9" xfId="0" applyNumberFormat="1" applyFont="1" applyBorder="1" applyAlignment="1">
      <alignment horizontal="left" vertical="center" wrapText="1"/>
    </xf>
    <xf numFmtId="164" fontId="26" fillId="0" borderId="10" xfId="0" applyNumberFormat="1" applyFont="1" applyBorder="1" applyAlignment="1">
      <alignment horizontal="left" vertical="center" wrapText="1"/>
    </xf>
    <xf numFmtId="164" fontId="12" fillId="0" borderId="0" xfId="0" applyNumberFormat="1" applyFont="1" applyAlignment="1">
      <alignment horizontal="righ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44" fillId="8" borderId="0" xfId="0" applyFont="1" applyFill="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9" xfId="0" applyFont="1" applyBorder="1" applyAlignment="1">
      <alignment horizontal="center" wrapText="1"/>
    </xf>
    <xf numFmtId="0" fontId="12" fillId="0" borderId="2" xfId="0" applyFont="1" applyBorder="1" applyAlignment="1">
      <alignment horizontal="center" wrapText="1"/>
    </xf>
    <xf numFmtId="0" fontId="12" fillId="0" borderId="10" xfId="0" applyFont="1" applyBorder="1" applyAlignment="1">
      <alignment horizontal="center" wrapText="1"/>
    </xf>
    <xf numFmtId="49" fontId="11" fillId="2" borderId="1" xfId="0" quotePrefix="1" applyNumberFormat="1"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34" fillId="7" borderId="28" xfId="0" applyFont="1" applyFill="1" applyBorder="1" applyAlignment="1">
      <alignment horizontal="left" vertical="center" wrapText="1"/>
    </xf>
    <xf numFmtId="0" fontId="34" fillId="7" borderId="0" xfId="0" applyFont="1" applyFill="1" applyBorder="1" applyAlignment="1">
      <alignment horizontal="left" vertical="center" wrapText="1"/>
    </xf>
    <xf numFmtId="0" fontId="34" fillId="7" borderId="29" xfId="0" applyFont="1" applyFill="1" applyBorder="1" applyAlignment="1">
      <alignment horizontal="left" vertical="center" wrapText="1"/>
    </xf>
    <xf numFmtId="0" fontId="34" fillId="7" borderId="30" xfId="0" applyFont="1" applyFill="1" applyBorder="1" applyAlignment="1">
      <alignment horizontal="left" vertical="center"/>
    </xf>
    <xf numFmtId="0" fontId="34" fillId="7" borderId="3" xfId="0" applyFont="1" applyFill="1" applyBorder="1" applyAlignment="1">
      <alignment horizontal="left" vertical="center"/>
    </xf>
    <xf numFmtId="0" fontId="34" fillId="7" borderId="14" xfId="0" applyFont="1" applyFill="1" applyBorder="1" applyAlignment="1">
      <alignment horizontal="left" vertical="center"/>
    </xf>
    <xf numFmtId="164" fontId="12" fillId="0" borderId="9"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164" fontId="12" fillId="0" borderId="10" xfId="0" applyNumberFormat="1" applyFont="1" applyFill="1" applyBorder="1" applyAlignment="1">
      <alignment horizontal="left" vertical="center" wrapText="1"/>
    </xf>
    <xf numFmtId="0" fontId="34" fillId="7" borderId="28" xfId="0" applyFont="1" applyFill="1" applyBorder="1" applyAlignment="1">
      <alignment horizontal="left" vertical="center"/>
    </xf>
    <xf numFmtId="0" fontId="34" fillId="7" borderId="0" xfId="0" applyFont="1" applyFill="1" applyBorder="1" applyAlignment="1">
      <alignment horizontal="left" vertical="center"/>
    </xf>
    <xf numFmtId="0" fontId="34" fillId="7" borderId="29" xfId="0" applyFont="1" applyFill="1" applyBorder="1" applyAlignment="1">
      <alignment horizontal="left" vertical="center"/>
    </xf>
    <xf numFmtId="0" fontId="34" fillId="7" borderId="28" xfId="0" applyFont="1" applyFill="1" applyBorder="1" applyAlignment="1" applyProtection="1">
      <alignment horizontal="left" vertical="center" wrapText="1"/>
      <protection locked="0"/>
    </xf>
    <xf numFmtId="0" fontId="34" fillId="7" borderId="0" xfId="0" applyFont="1" applyFill="1" applyBorder="1" applyAlignment="1" applyProtection="1">
      <alignment horizontal="left" vertical="center" wrapText="1"/>
      <protection locked="0"/>
    </xf>
    <xf numFmtId="0" fontId="34" fillId="7" borderId="29" xfId="0" applyFont="1" applyFill="1" applyBorder="1" applyAlignment="1" applyProtection="1">
      <alignment horizontal="left" vertical="center" wrapText="1"/>
      <protection locked="0"/>
    </xf>
    <xf numFmtId="0" fontId="51"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0" fillId="5" borderId="26"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30" xfId="0" applyFont="1" applyFill="1" applyBorder="1" applyAlignment="1">
      <alignment horizontal="left" vertical="top" wrapText="1"/>
    </xf>
    <xf numFmtId="0" fontId="10" fillId="5" borderId="3" xfId="0" applyFont="1" applyFill="1" applyBorder="1" applyAlignment="1">
      <alignment horizontal="left" vertical="top" wrapText="1"/>
    </xf>
    <xf numFmtId="0" fontId="33" fillId="0"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35" fillId="0" borderId="1" xfId="0" applyFont="1" applyBorder="1" applyAlignment="1">
      <alignment horizontal="left" vertical="center" wrapText="1"/>
    </xf>
    <xf numFmtId="0" fontId="53" fillId="0" borderId="0" xfId="0" applyFont="1" applyAlignment="1">
      <alignment horizontal="left" vertical="center" wrapText="1"/>
    </xf>
    <xf numFmtId="0" fontId="57" fillId="0" borderId="0" xfId="0" applyFont="1" applyAlignment="1">
      <alignment horizontal="center" vertical="center" wrapText="1"/>
    </xf>
  </cellXfs>
  <cellStyles count="5">
    <cellStyle name="Comma" xfId="1" builtinId="3"/>
    <cellStyle name="Comma 2" xfId="3" xr:uid="{2510F4BB-B186-46B3-9D8A-300BD29E2D54}"/>
    <cellStyle name="Normal" xfId="0" builtinId="0"/>
    <cellStyle name="Normal 2" xfId="2" xr:uid="{17F1DECE-8ED1-4FD8-80E2-1DD630E0B552}"/>
    <cellStyle name="Percent" xfId="4" builtinId="5"/>
  </cellStyles>
  <dxfs count="0"/>
  <tableStyles count="0" defaultTableStyle="TableStyleMedium2" defaultPivotStyle="PivotStyleLight16"/>
  <colors>
    <mruColors>
      <color rgb="FF008080"/>
      <color rgb="FFFFC425"/>
      <color rgb="FF213D78"/>
      <color rgb="FFE7E7FF"/>
      <color rgb="FFBFBFBF"/>
      <color rgb="FFFFFFCC"/>
      <color rgb="FF0000FF"/>
      <color rgb="FF212945"/>
      <color rgb="FFCCCCFF"/>
      <color rgb="FFC1E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101600</xdr:colOff>
      <xdr:row>0</xdr:row>
      <xdr:rowOff>82550</xdr:rowOff>
    </xdr:from>
    <xdr:to>
      <xdr:col>2</xdr:col>
      <xdr:colOff>114004</xdr:colOff>
      <xdr:row>4</xdr:row>
      <xdr:rowOff>62927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0350" y="82550"/>
          <a:ext cx="1047454" cy="691577"/>
        </a:xfrm>
        <a:prstGeom prst="rect">
          <a:avLst/>
        </a:prstGeom>
      </xdr:spPr>
    </xdr:pic>
    <xdr:clientData/>
  </xdr:twoCellAnchor>
  <xdr:twoCellAnchor editAs="oneCell">
    <xdr:from>
      <xdr:col>1</xdr:col>
      <xdr:colOff>63500</xdr:colOff>
      <xdr:row>11</xdr:row>
      <xdr:rowOff>31750</xdr:rowOff>
    </xdr:from>
    <xdr:to>
      <xdr:col>3</xdr:col>
      <xdr:colOff>587052</xdr:colOff>
      <xdr:row>14</xdr:row>
      <xdr:rowOff>69779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84150" y="1631950"/>
          <a:ext cx="2580952" cy="571429"/>
        </a:xfrm>
        <a:prstGeom prst="rect">
          <a:avLst/>
        </a:prstGeom>
      </xdr:spPr>
    </xdr:pic>
    <xdr:clientData/>
  </xdr:twoCellAnchor>
  <xdr:twoCellAnchor editAs="oneCell">
    <xdr:from>
      <xdr:col>1</xdr:col>
      <xdr:colOff>65880</xdr:colOff>
      <xdr:row>16</xdr:row>
      <xdr:rowOff>141288</xdr:rowOff>
    </xdr:from>
    <xdr:to>
      <xdr:col>3</xdr:col>
      <xdr:colOff>687829</xdr:colOff>
      <xdr:row>19</xdr:row>
      <xdr:rowOff>83345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184943" y="2665413"/>
          <a:ext cx="2669824" cy="477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22413</xdr:colOff>
      <xdr:row>0</xdr:row>
      <xdr:rowOff>31240</xdr:rowOff>
    </xdr:from>
    <xdr:to>
      <xdr:col>1</xdr:col>
      <xdr:colOff>960532</xdr:colOff>
      <xdr:row>0</xdr:row>
      <xdr:rowOff>647735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41942" y="31240"/>
          <a:ext cx="941294" cy="616495"/>
        </a:xfrm>
        <a:prstGeom prst="rect">
          <a:avLst/>
        </a:prstGeom>
      </xdr:spPr>
    </xdr:pic>
    <xdr:clientData/>
  </xdr:twoCellAnchor>
  <xdr:twoCellAnchor editAs="oneCell">
    <xdr:from>
      <xdr:col>6</xdr:col>
      <xdr:colOff>121767</xdr:colOff>
      <xdr:row>37</xdr:row>
      <xdr:rowOff>131769</xdr:rowOff>
    </xdr:from>
    <xdr:to>
      <xdr:col>7</xdr:col>
      <xdr:colOff>1114392</xdr:colOff>
      <xdr:row>39</xdr:row>
      <xdr:rowOff>107949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6808317" y="14514519"/>
          <a:ext cx="1418075" cy="354005"/>
        </a:xfrm>
        <a:prstGeom prst="rect">
          <a:avLst/>
        </a:prstGeom>
      </xdr:spPr>
    </xdr:pic>
    <xdr:clientData/>
  </xdr:twoCellAnchor>
  <xdr:twoCellAnchor editAs="oneCell">
    <xdr:from>
      <xdr:col>6</xdr:col>
      <xdr:colOff>94021</xdr:colOff>
      <xdr:row>46</xdr:row>
      <xdr:rowOff>111126</xdr:rowOff>
    </xdr:from>
    <xdr:to>
      <xdr:col>7</xdr:col>
      <xdr:colOff>1073150</xdr:colOff>
      <xdr:row>48</xdr:row>
      <xdr:rowOff>48203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6780571" y="16398876"/>
          <a:ext cx="1410929" cy="3149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395942</xdr:colOff>
      <xdr:row>0</xdr:row>
      <xdr:rowOff>38710</xdr:rowOff>
    </xdr:from>
    <xdr:to>
      <xdr:col>1</xdr:col>
      <xdr:colOff>1340411</xdr:colOff>
      <xdr:row>1</xdr:row>
      <xdr:rowOff>1155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16592" y="38710"/>
          <a:ext cx="941294" cy="616495"/>
        </a:xfrm>
        <a:prstGeom prst="rect">
          <a:avLst/>
        </a:prstGeom>
      </xdr:spPr>
    </xdr:pic>
    <xdr:clientData/>
  </xdr:twoCellAnchor>
  <xdr:twoCellAnchor editAs="oneCell">
    <xdr:from>
      <xdr:col>6</xdr:col>
      <xdr:colOff>106171</xdr:colOff>
      <xdr:row>50</xdr:row>
      <xdr:rowOff>94417</xdr:rowOff>
    </xdr:from>
    <xdr:to>
      <xdr:col>7</xdr:col>
      <xdr:colOff>648711</xdr:colOff>
      <xdr:row>52</xdr:row>
      <xdr:rowOff>161925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6459346" y="17563267"/>
          <a:ext cx="1352165" cy="448508"/>
        </a:xfrm>
        <a:prstGeom prst="rect">
          <a:avLst/>
        </a:prstGeom>
      </xdr:spPr>
    </xdr:pic>
    <xdr:clientData/>
  </xdr:twoCellAnchor>
  <xdr:twoCellAnchor editAs="oneCell">
    <xdr:from>
      <xdr:col>6</xdr:col>
      <xdr:colOff>87462</xdr:colOff>
      <xdr:row>59</xdr:row>
      <xdr:rowOff>104775</xdr:rowOff>
    </xdr:from>
    <xdr:to>
      <xdr:col>7</xdr:col>
      <xdr:colOff>873538</xdr:colOff>
      <xdr:row>61</xdr:row>
      <xdr:rowOff>97880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6440637" y="19526250"/>
          <a:ext cx="1595701" cy="2947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241300</xdr:colOff>
          <xdr:row>19</xdr:row>
          <xdr:rowOff>76200</xdr:rowOff>
        </xdr:from>
        <xdr:to>
          <xdr:col>1</xdr:col>
          <xdr:colOff>1117600</xdr:colOff>
          <xdr:row>19</xdr:row>
          <xdr:rowOff>311150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January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20</xdr:row>
          <xdr:rowOff>19050</xdr:rowOff>
        </xdr:from>
        <xdr:to>
          <xdr:col>1</xdr:col>
          <xdr:colOff>1060450</xdr:colOff>
          <xdr:row>20</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1606550</xdr:colOff>
          <xdr:row>19</xdr:row>
          <xdr:rowOff>95250</xdr:rowOff>
        </xdr:from>
        <xdr:to>
          <xdr:col>2</xdr:col>
          <xdr:colOff>933450</xdr:colOff>
          <xdr:row>19</xdr:row>
          <xdr:rowOff>298450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1606550</xdr:colOff>
          <xdr:row>20</xdr:row>
          <xdr:rowOff>19050</xdr:rowOff>
        </xdr:from>
        <xdr:to>
          <xdr:col>2</xdr:col>
          <xdr:colOff>514350</xdr:colOff>
          <xdr:row>20</xdr:row>
          <xdr:rowOff>254000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19</xdr:row>
          <xdr:rowOff>95250</xdr:rowOff>
        </xdr:from>
        <xdr:to>
          <xdr:col>3</xdr:col>
          <xdr:colOff>647700</xdr:colOff>
          <xdr:row>19</xdr:row>
          <xdr:rowOff>304800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20</xdr:row>
          <xdr:rowOff>31750</xdr:rowOff>
        </xdr:from>
        <xdr:to>
          <xdr:col>3</xdr:col>
          <xdr:colOff>666750</xdr:colOff>
          <xdr:row>20</xdr:row>
          <xdr:rowOff>234950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19</xdr:row>
          <xdr:rowOff>95250</xdr:rowOff>
        </xdr:from>
        <xdr:to>
          <xdr:col>6</xdr:col>
          <xdr:colOff>323850</xdr:colOff>
          <xdr:row>19</xdr:row>
          <xdr:rowOff>304800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20</xdr:row>
          <xdr:rowOff>31750</xdr:rowOff>
        </xdr:from>
        <xdr:to>
          <xdr:col>6</xdr:col>
          <xdr:colOff>323850</xdr:colOff>
          <xdr:row>20</xdr:row>
          <xdr:rowOff>234950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19</xdr:row>
          <xdr:rowOff>95250</xdr:rowOff>
        </xdr:from>
        <xdr:to>
          <xdr:col>7</xdr:col>
          <xdr:colOff>850900</xdr:colOff>
          <xdr:row>19</xdr:row>
          <xdr:rowOff>323850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20</xdr:row>
          <xdr:rowOff>31750</xdr:rowOff>
        </xdr:from>
        <xdr:to>
          <xdr:col>7</xdr:col>
          <xdr:colOff>869950</xdr:colOff>
          <xdr:row>20</xdr:row>
          <xdr:rowOff>241300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19</xdr:row>
          <xdr:rowOff>95250</xdr:rowOff>
        </xdr:from>
        <xdr:to>
          <xdr:col>4</xdr:col>
          <xdr:colOff>863600</xdr:colOff>
          <xdr:row>19</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20</xdr:row>
          <xdr:rowOff>31750</xdr:rowOff>
        </xdr:from>
        <xdr:to>
          <xdr:col>4</xdr:col>
          <xdr:colOff>882650</xdr:colOff>
          <xdr:row>20</xdr:row>
          <xdr:rowOff>254000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August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88285</xdr:colOff>
      <xdr:row>29</xdr:row>
      <xdr:rowOff>126681</xdr:rowOff>
    </xdr:from>
    <xdr:to>
      <xdr:col>8</xdr:col>
      <xdr:colOff>9524</xdr:colOff>
      <xdr:row>31</xdr:row>
      <xdr:rowOff>107338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089035" y="10185081"/>
          <a:ext cx="1235689" cy="361658"/>
        </a:xfrm>
        <a:prstGeom prst="rect">
          <a:avLst/>
        </a:prstGeom>
      </xdr:spPr>
    </xdr:pic>
    <xdr:clientData/>
  </xdr:twoCellAnchor>
  <xdr:twoCellAnchor editAs="oneCell">
    <xdr:from>
      <xdr:col>5</xdr:col>
      <xdr:colOff>10906</xdr:colOff>
      <xdr:row>40</xdr:row>
      <xdr:rowOff>95250</xdr:rowOff>
    </xdr:from>
    <xdr:to>
      <xdr:col>7</xdr:col>
      <xdr:colOff>255230</xdr:colOff>
      <xdr:row>42</xdr:row>
      <xdr:rowOff>64077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351256" y="12642850"/>
          <a:ext cx="1647674" cy="362527"/>
        </a:xfrm>
        <a:prstGeom prst="rect">
          <a:avLst/>
        </a:prstGeom>
      </xdr:spPr>
    </xdr:pic>
    <xdr:clientData/>
  </xdr:twoCellAnchor>
  <xdr:twoCellAnchor editAs="oneCell">
    <xdr:from>
      <xdr:col>1</xdr:col>
      <xdr:colOff>395942</xdr:colOff>
      <xdr:row>0</xdr:row>
      <xdr:rowOff>38710</xdr:rowOff>
    </xdr:from>
    <xdr:to>
      <xdr:col>1</xdr:col>
      <xdr:colOff>1343586</xdr:colOff>
      <xdr:row>0</xdr:row>
      <xdr:rowOff>693305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516592" y="38710"/>
          <a:ext cx="941294" cy="616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14942</xdr:colOff>
      <xdr:row>0</xdr:row>
      <xdr:rowOff>1</xdr:rowOff>
    </xdr:from>
    <xdr:to>
      <xdr:col>1</xdr:col>
      <xdr:colOff>1016000</xdr:colOff>
      <xdr:row>0</xdr:row>
      <xdr:rowOff>616115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35592" y="1"/>
          <a:ext cx="1007408" cy="622464"/>
        </a:xfrm>
        <a:prstGeom prst="rect">
          <a:avLst/>
        </a:prstGeom>
      </xdr:spPr>
    </xdr:pic>
    <xdr:clientData/>
  </xdr:twoCellAnchor>
  <xdr:twoCellAnchor editAs="oneCell">
    <xdr:from>
      <xdr:col>6</xdr:col>
      <xdr:colOff>131572</xdr:colOff>
      <xdr:row>45</xdr:row>
      <xdr:rowOff>69018</xdr:rowOff>
    </xdr:from>
    <xdr:to>
      <xdr:col>7</xdr:col>
      <xdr:colOff>406756</xdr:colOff>
      <xdr:row>47</xdr:row>
      <xdr:rowOff>95250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5436997" y="16318668"/>
          <a:ext cx="1192759" cy="407232"/>
        </a:xfrm>
        <a:prstGeom prst="rect">
          <a:avLst/>
        </a:prstGeom>
      </xdr:spPr>
    </xdr:pic>
    <xdr:clientData/>
  </xdr:twoCellAnchor>
  <xdr:twoCellAnchor editAs="oneCell">
    <xdr:from>
      <xdr:col>6</xdr:col>
      <xdr:colOff>84924</xdr:colOff>
      <xdr:row>54</xdr:row>
      <xdr:rowOff>66675</xdr:rowOff>
    </xdr:from>
    <xdr:to>
      <xdr:col>8</xdr:col>
      <xdr:colOff>18373</xdr:colOff>
      <xdr:row>56</xdr:row>
      <xdr:rowOff>56605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5390349" y="18421350"/>
          <a:ext cx="1867024" cy="3328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17</xdr:row>
          <xdr:rowOff>12700</xdr:rowOff>
        </xdr:from>
        <xdr:to>
          <xdr:col>1</xdr:col>
          <xdr:colOff>1066800</xdr:colOff>
          <xdr:row>18</xdr:row>
          <xdr:rowOff>69850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January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336550</xdr:rowOff>
        </xdr:from>
        <xdr:to>
          <xdr:col>1</xdr:col>
          <xdr:colOff>1009650</xdr:colOff>
          <xdr:row>18</xdr:row>
          <xdr:rowOff>361950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31750</xdr:rowOff>
        </xdr:from>
        <xdr:to>
          <xdr:col>2</xdr:col>
          <xdr:colOff>996950</xdr:colOff>
          <xdr:row>18</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336550</xdr:rowOff>
        </xdr:from>
        <xdr:to>
          <xdr:col>2</xdr:col>
          <xdr:colOff>584200</xdr:colOff>
          <xdr:row>19</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1155700</xdr:colOff>
          <xdr:row>17</xdr:row>
          <xdr:rowOff>50800</xdr:rowOff>
        </xdr:from>
        <xdr:to>
          <xdr:col>3</xdr:col>
          <xdr:colOff>749300</xdr:colOff>
          <xdr:row>18</xdr:row>
          <xdr:rowOff>76200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1155700</xdr:colOff>
          <xdr:row>17</xdr:row>
          <xdr:rowOff>361950</xdr:rowOff>
        </xdr:from>
        <xdr:to>
          <xdr:col>3</xdr:col>
          <xdr:colOff>781050</xdr:colOff>
          <xdr:row>19</xdr:row>
          <xdr:rowOff>6350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17</xdr:row>
          <xdr:rowOff>25400</xdr:rowOff>
        </xdr:from>
        <xdr:to>
          <xdr:col>6</xdr:col>
          <xdr:colOff>558800</xdr:colOff>
          <xdr:row>18</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17</xdr:row>
          <xdr:rowOff>342900</xdr:rowOff>
        </xdr:from>
        <xdr:to>
          <xdr:col>6</xdr:col>
          <xdr:colOff>558800</xdr:colOff>
          <xdr:row>18</xdr:row>
          <xdr:rowOff>381000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17</xdr:row>
          <xdr:rowOff>25400</xdr:rowOff>
        </xdr:from>
        <xdr:to>
          <xdr:col>7</xdr:col>
          <xdr:colOff>800100</xdr:colOff>
          <xdr:row>18</xdr:row>
          <xdr:rowOff>76200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17</xdr:row>
          <xdr:rowOff>342900</xdr:rowOff>
        </xdr:from>
        <xdr:to>
          <xdr:col>7</xdr:col>
          <xdr:colOff>819150</xdr:colOff>
          <xdr:row>18</xdr:row>
          <xdr:rowOff>381000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17</xdr:row>
          <xdr:rowOff>31750</xdr:rowOff>
        </xdr:from>
        <xdr:to>
          <xdr:col>5</xdr:col>
          <xdr:colOff>215900</xdr:colOff>
          <xdr:row>18</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17</xdr:row>
          <xdr:rowOff>342900</xdr:rowOff>
        </xdr:from>
        <xdr:to>
          <xdr:col>5</xdr:col>
          <xdr:colOff>234950</xdr:colOff>
          <xdr:row>19</xdr:row>
          <xdr:rowOff>6350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4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August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6</xdr:col>
      <xdr:colOff>88285</xdr:colOff>
      <xdr:row>30</xdr:row>
      <xdr:rowOff>126681</xdr:rowOff>
    </xdr:from>
    <xdr:to>
      <xdr:col>7</xdr:col>
      <xdr:colOff>666749</xdr:colOff>
      <xdr:row>32</xdr:row>
      <xdr:rowOff>104163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219210" y="9972356"/>
          <a:ext cx="1238864" cy="364832"/>
        </a:xfrm>
        <a:prstGeom prst="rect">
          <a:avLst/>
        </a:prstGeom>
      </xdr:spPr>
    </xdr:pic>
    <xdr:clientData/>
  </xdr:twoCellAnchor>
  <xdr:twoCellAnchor editAs="oneCell">
    <xdr:from>
      <xdr:col>6</xdr:col>
      <xdr:colOff>68056</xdr:colOff>
      <xdr:row>39</xdr:row>
      <xdr:rowOff>191713</xdr:rowOff>
    </xdr:from>
    <xdr:to>
      <xdr:col>7</xdr:col>
      <xdr:colOff>673100</xdr:colOff>
      <xdr:row>41</xdr:row>
      <xdr:rowOff>76777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6335506" y="12431338"/>
          <a:ext cx="1262269" cy="285114"/>
        </a:xfrm>
        <a:prstGeom prst="rect">
          <a:avLst/>
        </a:prstGeom>
      </xdr:spPr>
    </xdr:pic>
    <xdr:clientData/>
  </xdr:twoCellAnchor>
  <xdr:twoCellAnchor editAs="oneCell">
    <xdr:from>
      <xdr:col>1</xdr:col>
      <xdr:colOff>395942</xdr:colOff>
      <xdr:row>0</xdr:row>
      <xdr:rowOff>38710</xdr:rowOff>
    </xdr:from>
    <xdr:to>
      <xdr:col>1</xdr:col>
      <xdr:colOff>1340411</xdr:colOff>
      <xdr:row>0</xdr:row>
      <xdr:rowOff>696480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535642" y="38710"/>
          <a:ext cx="950819" cy="6545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8EB2-A4C0-4483-9FF4-73278B68A3BB}">
  <sheetPr codeName="Sheet2">
    <tabColor theme="0" tint="-0.499984740745262"/>
  </sheetPr>
  <dimension ref="A6:R53"/>
  <sheetViews>
    <sheetView showGridLines="0" tabSelected="1" zoomScale="80" zoomScaleNormal="80" workbookViewId="0">
      <selection activeCell="P11" sqref="P11"/>
    </sheetView>
  </sheetViews>
  <sheetFormatPr defaultColWidth="8.5" defaultRowHeight="14" x14ac:dyDescent="0.3"/>
  <cols>
    <col min="1" max="1" width="1.5" style="8" customWidth="1"/>
    <col min="2" max="11" width="13.5" style="5" customWidth="1"/>
    <col min="12" max="16384" width="8.5" style="5"/>
  </cols>
  <sheetData>
    <row r="6" spans="2:11" x14ac:dyDescent="0.3">
      <c r="B6" s="11" t="s">
        <v>169</v>
      </c>
    </row>
    <row r="7" spans="2:11" x14ac:dyDescent="0.3">
      <c r="B7" s="11" t="s">
        <v>170</v>
      </c>
    </row>
    <row r="8" spans="2:11" x14ac:dyDescent="0.3">
      <c r="B8" s="11" t="s">
        <v>171</v>
      </c>
    </row>
    <row r="10" spans="2:11" x14ac:dyDescent="0.3">
      <c r="B10" s="40" t="s">
        <v>16</v>
      </c>
      <c r="C10" s="41"/>
      <c r="D10" s="41"/>
      <c r="E10" s="41"/>
      <c r="F10" s="41"/>
      <c r="G10" s="41"/>
      <c r="H10" s="41"/>
      <c r="I10" s="41"/>
      <c r="J10" s="41"/>
      <c r="K10" s="42"/>
    </row>
    <row r="11" spans="2:11" x14ac:dyDescent="0.3">
      <c r="B11" s="43" t="s">
        <v>11</v>
      </c>
      <c r="K11" s="44"/>
    </row>
    <row r="12" spans="2:11" x14ac:dyDescent="0.3">
      <c r="B12" s="43"/>
      <c r="K12" s="44"/>
    </row>
    <row r="13" spans="2:11" x14ac:dyDescent="0.3">
      <c r="B13" s="43"/>
      <c r="K13" s="44"/>
    </row>
    <row r="14" spans="2:11" x14ac:dyDescent="0.3">
      <c r="B14" s="43"/>
      <c r="K14" s="44"/>
    </row>
    <row r="15" spans="2:11" x14ac:dyDescent="0.3">
      <c r="B15" s="43"/>
      <c r="K15" s="44"/>
    </row>
    <row r="16" spans="2:11" x14ac:dyDescent="0.3">
      <c r="B16" s="43" t="s">
        <v>151</v>
      </c>
      <c r="K16" s="44"/>
    </row>
    <row r="17" spans="2:11" x14ac:dyDescent="0.3">
      <c r="B17" s="45"/>
      <c r="K17" s="44"/>
    </row>
    <row r="18" spans="2:11" x14ac:dyDescent="0.3">
      <c r="B18" s="45"/>
      <c r="K18" s="44"/>
    </row>
    <row r="19" spans="2:11" x14ac:dyDescent="0.3">
      <c r="B19" s="45"/>
      <c r="K19" s="44"/>
    </row>
    <row r="20" spans="2:11" x14ac:dyDescent="0.3">
      <c r="B20" s="45"/>
      <c r="K20" s="44"/>
    </row>
    <row r="21" spans="2:11" x14ac:dyDescent="0.3">
      <c r="B21" s="46"/>
      <c r="C21" s="47"/>
      <c r="D21" s="47"/>
      <c r="E21" s="47"/>
      <c r="F21" s="47"/>
      <c r="G21" s="47"/>
      <c r="H21" s="47"/>
      <c r="I21" s="47"/>
      <c r="J21" s="47"/>
      <c r="K21" s="48"/>
    </row>
    <row r="22" spans="2:11" x14ac:dyDescent="0.3">
      <c r="B22" s="31" t="s">
        <v>14</v>
      </c>
      <c r="C22" s="32"/>
      <c r="D22" s="32"/>
      <c r="E22" s="32"/>
      <c r="F22" s="32"/>
      <c r="G22" s="32"/>
      <c r="H22" s="32"/>
      <c r="I22" s="32"/>
      <c r="J22" s="32"/>
      <c r="K22" s="33"/>
    </row>
    <row r="23" spans="2:11" ht="14.5" thickBot="1" x14ac:dyDescent="0.35">
      <c r="B23" s="37"/>
      <c r="C23" s="8"/>
      <c r="D23" s="8"/>
      <c r="E23" s="8"/>
      <c r="F23" s="8"/>
      <c r="G23" s="8"/>
      <c r="H23" s="8"/>
      <c r="I23" s="8"/>
      <c r="J23" s="8"/>
      <c r="K23" s="8"/>
    </row>
    <row r="24" spans="2:11" x14ac:dyDescent="0.3">
      <c r="B24" s="20" t="s">
        <v>163</v>
      </c>
      <c r="C24" s="21"/>
      <c r="D24" s="21"/>
      <c r="E24" s="21"/>
      <c r="F24" s="21"/>
      <c r="G24" s="21"/>
      <c r="H24" s="21"/>
      <c r="I24" s="21"/>
      <c r="J24" s="21"/>
      <c r="K24" s="22"/>
    </row>
    <row r="25" spans="2:11" x14ac:dyDescent="0.3">
      <c r="B25" s="142"/>
      <c r="C25" s="19"/>
      <c r="D25" s="19"/>
      <c r="E25" s="19"/>
      <c r="F25" s="19"/>
      <c r="G25" s="19"/>
      <c r="H25" s="19"/>
      <c r="I25" s="19"/>
      <c r="J25" s="19"/>
      <c r="K25" s="26"/>
    </row>
    <row r="26" spans="2:11" x14ac:dyDescent="0.3">
      <c r="B26" s="210" t="s">
        <v>150</v>
      </c>
      <c r="C26" s="211"/>
      <c r="D26" s="211"/>
      <c r="E26" s="211"/>
      <c r="F26" s="211"/>
      <c r="G26" s="211"/>
      <c r="H26" s="211"/>
      <c r="I26" s="211"/>
      <c r="J26" s="211"/>
      <c r="K26" s="212"/>
    </row>
    <row r="27" spans="2:11" x14ac:dyDescent="0.3">
      <c r="B27" s="34"/>
      <c r="C27" s="35"/>
      <c r="D27" s="35"/>
      <c r="E27" s="35"/>
      <c r="F27" s="35"/>
      <c r="G27" s="35"/>
      <c r="H27" s="35"/>
      <c r="I27" s="35"/>
      <c r="J27" s="35"/>
      <c r="K27" s="36"/>
    </row>
    <row r="28" spans="2:11" x14ac:dyDescent="0.3">
      <c r="B28" s="221" t="s">
        <v>164</v>
      </c>
      <c r="C28" s="222"/>
      <c r="D28" s="222"/>
      <c r="E28" s="222"/>
      <c r="F28" s="222"/>
      <c r="G28" s="222"/>
      <c r="H28" s="222"/>
      <c r="I28" s="222"/>
      <c r="J28" s="222"/>
      <c r="K28" s="223"/>
    </row>
    <row r="29" spans="2:11" ht="14.25" customHeight="1" x14ac:dyDescent="0.3">
      <c r="B29" s="136"/>
      <c r="C29" s="137"/>
      <c r="D29" s="137"/>
      <c r="E29" s="137"/>
      <c r="F29" s="137"/>
      <c r="G29" s="137"/>
      <c r="H29" s="137"/>
      <c r="I29" s="137"/>
      <c r="J29" s="137"/>
      <c r="K29" s="138"/>
    </row>
    <row r="30" spans="2:11" x14ac:dyDescent="0.3">
      <c r="B30" s="210" t="s">
        <v>149</v>
      </c>
      <c r="C30" s="211"/>
      <c r="D30" s="211"/>
      <c r="E30" s="211"/>
      <c r="F30" s="211"/>
      <c r="G30" s="211"/>
      <c r="H30" s="211"/>
      <c r="I30" s="211"/>
      <c r="J30" s="211"/>
      <c r="K30" s="212"/>
    </row>
    <row r="31" spans="2:11" x14ac:dyDescent="0.3">
      <c r="B31" s="27"/>
      <c r="C31" s="19"/>
      <c r="D31" s="19"/>
      <c r="E31" s="19"/>
      <c r="F31" s="19"/>
      <c r="G31" s="19"/>
      <c r="H31" s="19"/>
      <c r="I31" s="19"/>
      <c r="J31" s="19"/>
      <c r="K31" s="26"/>
    </row>
    <row r="32" spans="2:11" x14ac:dyDescent="0.3">
      <c r="B32" s="143" t="s">
        <v>161</v>
      </c>
      <c r="C32" s="140"/>
      <c r="D32" s="140"/>
      <c r="E32" s="140"/>
      <c r="F32" s="140"/>
      <c r="G32" s="140"/>
      <c r="H32" s="140"/>
      <c r="I32" s="140"/>
      <c r="J32" s="140"/>
      <c r="K32" s="141"/>
    </row>
    <row r="33" spans="2:11" x14ac:dyDescent="0.3">
      <c r="B33" s="143"/>
      <c r="C33" s="140"/>
      <c r="D33" s="140"/>
      <c r="E33" s="140"/>
      <c r="F33" s="140"/>
      <c r="G33" s="140"/>
      <c r="H33" s="140"/>
      <c r="I33" s="140"/>
      <c r="J33" s="140"/>
      <c r="K33" s="141"/>
    </row>
    <row r="34" spans="2:11" x14ac:dyDescent="0.3">
      <c r="B34" s="143" t="s">
        <v>160</v>
      </c>
      <c r="C34" s="140"/>
      <c r="D34" s="140"/>
      <c r="E34" s="140"/>
      <c r="F34" s="140"/>
      <c r="G34" s="140"/>
      <c r="H34" s="140"/>
      <c r="I34" s="140"/>
      <c r="J34" s="140"/>
      <c r="K34" s="141"/>
    </row>
    <row r="35" spans="2:11" ht="14.5" thickBot="1" x14ac:dyDescent="0.35">
      <c r="B35" s="49"/>
      <c r="C35" s="50"/>
      <c r="D35" s="50"/>
      <c r="E35" s="50"/>
      <c r="F35" s="50"/>
      <c r="G35" s="50"/>
      <c r="H35" s="38"/>
      <c r="I35" s="38"/>
      <c r="J35" s="38"/>
      <c r="K35" s="39"/>
    </row>
    <row r="36" spans="2:11" ht="14.5" thickBot="1" x14ac:dyDescent="0.35">
      <c r="B36" s="19"/>
      <c r="C36" s="19"/>
      <c r="D36" s="19"/>
      <c r="E36" s="19"/>
      <c r="F36" s="19"/>
      <c r="G36" s="19"/>
      <c r="H36" s="19"/>
      <c r="I36" s="19"/>
      <c r="J36" s="19"/>
      <c r="K36" s="19"/>
    </row>
    <row r="37" spans="2:11" x14ac:dyDescent="0.3">
      <c r="B37" s="20" t="s">
        <v>15</v>
      </c>
      <c r="C37" s="21"/>
      <c r="D37" s="21"/>
      <c r="E37" s="21"/>
      <c r="F37" s="21"/>
      <c r="G37" s="21"/>
      <c r="H37" s="21"/>
      <c r="I37" s="21"/>
      <c r="J37" s="21"/>
      <c r="K37" s="22"/>
    </row>
    <row r="38" spans="2:11" x14ac:dyDescent="0.3">
      <c r="B38" s="210" t="s">
        <v>166</v>
      </c>
      <c r="C38" s="211"/>
      <c r="D38" s="211"/>
      <c r="E38" s="211"/>
      <c r="F38" s="211"/>
      <c r="G38" s="211"/>
      <c r="H38" s="211"/>
      <c r="I38" s="211"/>
      <c r="J38" s="211"/>
      <c r="K38" s="212"/>
    </row>
    <row r="39" spans="2:11" s="8" customFormat="1" x14ac:dyDescent="0.3">
      <c r="B39" s="23"/>
      <c r="C39" s="18"/>
      <c r="D39" s="18"/>
      <c r="E39" s="18"/>
      <c r="F39" s="18"/>
      <c r="G39" s="18"/>
      <c r="H39" s="18"/>
      <c r="I39" s="18"/>
      <c r="J39" s="18"/>
      <c r="K39" s="24"/>
    </row>
    <row r="40" spans="2:11" x14ac:dyDescent="0.3">
      <c r="B40" s="210" t="s">
        <v>165</v>
      </c>
      <c r="C40" s="211"/>
      <c r="D40" s="211"/>
      <c r="E40" s="211"/>
      <c r="F40" s="211"/>
      <c r="G40" s="211"/>
      <c r="H40" s="211"/>
      <c r="I40" s="211"/>
      <c r="J40" s="211"/>
      <c r="K40" s="212"/>
    </row>
    <row r="41" spans="2:11" x14ac:dyDescent="0.3">
      <c r="B41" s="25"/>
      <c r="C41" s="19"/>
      <c r="D41" s="19"/>
      <c r="E41" s="19"/>
      <c r="F41" s="19"/>
      <c r="G41" s="19"/>
      <c r="H41" s="19"/>
      <c r="I41" s="19"/>
      <c r="J41" s="19"/>
      <c r="K41" s="26"/>
    </row>
    <row r="42" spans="2:11" x14ac:dyDescent="0.3">
      <c r="B42" s="25" t="s">
        <v>167</v>
      </c>
      <c r="C42" s="19"/>
      <c r="D42" s="19"/>
      <c r="E42" s="19"/>
      <c r="F42" s="19"/>
      <c r="G42" s="19"/>
      <c r="H42" s="19"/>
      <c r="I42" s="19"/>
      <c r="J42" s="19"/>
      <c r="K42" s="26"/>
    </row>
    <row r="43" spans="2:11" x14ac:dyDescent="0.3">
      <c r="B43" s="27"/>
      <c r="C43" s="19"/>
      <c r="D43" s="19"/>
      <c r="E43" s="19"/>
      <c r="F43" s="19"/>
      <c r="G43" s="19"/>
      <c r="H43" s="19"/>
      <c r="I43" s="19"/>
      <c r="J43" s="19"/>
      <c r="K43" s="26"/>
    </row>
    <row r="44" spans="2:11" x14ac:dyDescent="0.3">
      <c r="B44" s="213" t="s">
        <v>168</v>
      </c>
      <c r="C44" s="214"/>
      <c r="D44" s="214"/>
      <c r="E44" s="214"/>
      <c r="F44" s="214"/>
      <c r="G44" s="214"/>
      <c r="H44" s="214"/>
      <c r="I44" s="214"/>
      <c r="J44" s="214"/>
      <c r="K44" s="215"/>
    </row>
    <row r="45" spans="2:11" x14ac:dyDescent="0.3">
      <c r="B45" s="27"/>
      <c r="C45" s="19"/>
      <c r="D45" s="19"/>
      <c r="E45" s="19"/>
      <c r="F45" s="19"/>
      <c r="G45" s="19"/>
      <c r="H45" s="19"/>
      <c r="I45" s="19"/>
      <c r="J45" s="19"/>
      <c r="K45" s="26"/>
    </row>
    <row r="46" spans="2:11" s="8" customFormat="1" x14ac:dyDescent="0.3">
      <c r="B46" s="213" t="s">
        <v>162</v>
      </c>
      <c r="C46" s="214"/>
      <c r="D46" s="214"/>
      <c r="E46" s="214"/>
      <c r="F46" s="214"/>
      <c r="G46" s="214"/>
      <c r="H46" s="214"/>
      <c r="I46" s="214"/>
      <c r="J46" s="214"/>
      <c r="K46" s="215"/>
    </row>
    <row r="47" spans="2:11" ht="14.25" customHeight="1" thickBot="1" x14ac:dyDescent="0.35">
      <c r="B47" s="28"/>
      <c r="C47" s="29"/>
      <c r="D47" s="29"/>
      <c r="E47" s="29"/>
      <c r="F47" s="29"/>
      <c r="G47" s="29"/>
      <c r="H47" s="29"/>
      <c r="I47" s="29"/>
      <c r="J47" s="29"/>
      <c r="K47" s="30"/>
    </row>
    <row r="48" spans="2:11" ht="14.25" customHeight="1" thickBot="1" x14ac:dyDescent="0.35">
      <c r="B48" s="12"/>
      <c r="C48" s="12"/>
      <c r="D48" s="12"/>
      <c r="E48" s="12"/>
      <c r="F48" s="12"/>
      <c r="G48" s="12"/>
      <c r="H48" s="12"/>
      <c r="I48" s="12"/>
      <c r="J48" s="12"/>
      <c r="K48" s="12"/>
    </row>
    <row r="49" spans="1:18" s="4" customFormat="1" ht="59.5" customHeight="1" thickBot="1" x14ac:dyDescent="0.35">
      <c r="A49" s="3"/>
      <c r="B49" s="218" t="s">
        <v>12</v>
      </c>
      <c r="C49" s="219"/>
      <c r="D49" s="219"/>
      <c r="E49" s="219"/>
      <c r="F49" s="219"/>
      <c r="G49" s="219"/>
      <c r="H49" s="219"/>
      <c r="I49" s="219"/>
      <c r="J49" s="219"/>
      <c r="K49" s="220"/>
    </row>
    <row r="50" spans="1:18" s="3" customFormat="1" ht="14.25" customHeight="1" x14ac:dyDescent="0.3">
      <c r="B50" s="17"/>
      <c r="C50" s="17"/>
      <c r="D50" s="17"/>
      <c r="E50" s="17"/>
      <c r="F50" s="17"/>
      <c r="G50" s="17"/>
      <c r="H50" s="17"/>
      <c r="I50" s="17"/>
      <c r="J50" s="17"/>
      <c r="K50" s="17"/>
    </row>
    <row r="51" spans="1:18" s="4" customFormat="1" ht="70.5" customHeight="1" x14ac:dyDescent="0.45">
      <c r="A51" s="3"/>
      <c r="B51" s="207" t="s">
        <v>9</v>
      </c>
      <c r="C51" s="216"/>
      <c r="D51" s="216"/>
      <c r="E51" s="216"/>
      <c r="F51" s="216"/>
      <c r="G51" s="216"/>
      <c r="H51" s="216"/>
      <c r="I51" s="216"/>
      <c r="J51" s="216"/>
      <c r="K51" s="217"/>
      <c r="M51" s="6"/>
      <c r="N51" s="5"/>
      <c r="O51" s="5"/>
      <c r="P51" s="7"/>
      <c r="Q51" s="5"/>
      <c r="R51" s="5"/>
    </row>
    <row r="52" spans="1:18" s="3" customFormat="1" ht="14.25" customHeight="1" x14ac:dyDescent="0.45">
      <c r="B52" s="13"/>
      <c r="C52" s="14"/>
      <c r="D52" s="14"/>
      <c r="E52" s="14"/>
      <c r="F52" s="14"/>
      <c r="G52" s="14"/>
      <c r="H52" s="14"/>
      <c r="I52" s="14"/>
      <c r="J52" s="14"/>
      <c r="K52" s="14"/>
      <c r="M52" s="15"/>
      <c r="N52" s="8"/>
      <c r="O52" s="8"/>
      <c r="P52" s="16"/>
      <c r="Q52" s="8"/>
      <c r="R52" s="8"/>
    </row>
    <row r="53" spans="1:18" s="1" customFormat="1" ht="45" customHeight="1" x14ac:dyDescent="0.45">
      <c r="A53" s="2"/>
      <c r="B53" s="207" t="s">
        <v>13</v>
      </c>
      <c r="C53" s="208"/>
      <c r="D53" s="208"/>
      <c r="E53" s="208"/>
      <c r="F53" s="208"/>
      <c r="G53" s="208"/>
      <c r="H53" s="208"/>
      <c r="I53" s="208"/>
      <c r="J53" s="208"/>
      <c r="K53" s="209"/>
      <c r="M53" s="6"/>
      <c r="N53" s="5"/>
      <c r="O53" s="5"/>
      <c r="P53" s="7"/>
      <c r="Q53" s="5"/>
      <c r="R53" s="5"/>
    </row>
  </sheetData>
  <mergeCells count="10">
    <mergeCell ref="B26:K26"/>
    <mergeCell ref="B30:K30"/>
    <mergeCell ref="B28:K28"/>
    <mergeCell ref="B38:K38"/>
    <mergeCell ref="B44:K44"/>
    <mergeCell ref="B53:K53"/>
    <mergeCell ref="B40:K40"/>
    <mergeCell ref="B46:K46"/>
    <mergeCell ref="B51:K51"/>
    <mergeCell ref="B49:K49"/>
  </mergeCells>
  <printOptions horizontalCentered="1"/>
  <pageMargins left="0.2" right="0.2"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CF2F-3AD5-453B-8C90-D4B25D32DBD1}">
  <sheetPr codeName="Sheet4">
    <tabColor rgb="FFC00000"/>
  </sheetPr>
  <dimension ref="A1:K63"/>
  <sheetViews>
    <sheetView showGridLines="0" topLeftCell="A4" zoomScaleNormal="100" zoomScaleSheetLayoutView="55" workbookViewId="0">
      <selection activeCell="D18" sqref="D18"/>
    </sheetView>
  </sheetViews>
  <sheetFormatPr defaultColWidth="8.58203125" defaultRowHeight="15.5" x14ac:dyDescent="0.3"/>
  <cols>
    <col min="1" max="1" width="1.58203125" style="68" customWidth="1"/>
    <col min="2" max="3" width="25.58203125" style="51" customWidth="1"/>
    <col min="4" max="4" width="14.58203125" style="51" customWidth="1"/>
    <col min="5" max="5" width="5.58203125" style="51" customWidth="1"/>
    <col min="6" max="6" width="14.58203125" style="51" customWidth="1"/>
    <col min="7" max="7" width="5.58203125" style="51" customWidth="1"/>
    <col min="8" max="8" width="14.58203125" style="51" customWidth="1"/>
    <col min="9" max="9" width="8.58203125" style="68"/>
    <col min="10" max="16384" width="8.58203125" style="51"/>
  </cols>
  <sheetData>
    <row r="1" spans="1:11" s="9" customFormat="1" ht="52" customHeight="1" x14ac:dyDescent="0.3">
      <c r="A1" s="58"/>
      <c r="B1" s="244" t="s">
        <v>87</v>
      </c>
      <c r="C1" s="244"/>
      <c r="D1" s="244"/>
      <c r="E1" s="244"/>
      <c r="F1" s="244"/>
      <c r="G1" s="244"/>
      <c r="H1" s="244"/>
      <c r="I1" s="60"/>
    </row>
    <row r="2" spans="1:11" s="53" customFormat="1" ht="38.15" customHeight="1" x14ac:dyDescent="0.3">
      <c r="A2" s="56"/>
      <c r="B2" s="230" t="s">
        <v>48</v>
      </c>
      <c r="C2" s="230"/>
      <c r="D2" s="230"/>
      <c r="E2" s="230"/>
      <c r="F2" s="230"/>
      <c r="G2" s="230"/>
      <c r="H2" s="230"/>
      <c r="I2" s="56"/>
      <c r="J2" s="61"/>
    </row>
    <row r="3" spans="1:11" s="53" customFormat="1" ht="15" customHeight="1" x14ac:dyDescent="0.3">
      <c r="A3" s="56"/>
      <c r="B3" s="10" t="s">
        <v>0</v>
      </c>
      <c r="C3" s="224"/>
      <c r="D3" s="224"/>
      <c r="E3" s="55"/>
      <c r="F3" s="62"/>
      <c r="G3" s="62"/>
      <c r="H3" s="62"/>
      <c r="I3" s="62"/>
      <c r="J3" s="62"/>
      <c r="K3" s="62"/>
    </row>
    <row r="4" spans="1:11" s="53" customFormat="1" ht="15" customHeight="1" x14ac:dyDescent="0.3">
      <c r="A4" s="56"/>
      <c r="B4" s="10" t="s">
        <v>8</v>
      </c>
      <c r="C4" s="224"/>
      <c r="D4" s="224"/>
      <c r="E4" s="55"/>
      <c r="I4" s="56"/>
    </row>
    <row r="5" spans="1:11" s="53" customFormat="1" ht="15" customHeight="1" x14ac:dyDescent="0.3">
      <c r="A5" s="56"/>
      <c r="B5" s="10" t="s">
        <v>1</v>
      </c>
      <c r="C5" s="224"/>
      <c r="D5" s="224"/>
      <c r="E5" s="55"/>
      <c r="I5" s="56"/>
    </row>
    <row r="6" spans="1:11" s="53" customFormat="1" ht="15" customHeight="1" x14ac:dyDescent="0.3">
      <c r="A6" s="56"/>
      <c r="B6" s="10" t="s">
        <v>2</v>
      </c>
      <c r="C6" s="224"/>
      <c r="D6" s="224"/>
      <c r="E6" s="55"/>
      <c r="I6" s="56"/>
    </row>
    <row r="7" spans="1:11" s="53" customFormat="1" ht="15" customHeight="1" x14ac:dyDescent="0.3">
      <c r="A7" s="56"/>
      <c r="B7" s="10" t="s">
        <v>3</v>
      </c>
      <c r="C7" s="224"/>
      <c r="D7" s="224"/>
      <c r="E7" s="55"/>
      <c r="I7" s="56"/>
    </row>
    <row r="8" spans="1:11" s="53" customFormat="1" ht="15" customHeight="1" x14ac:dyDescent="0.3">
      <c r="A8" s="56"/>
      <c r="B8" s="10" t="s">
        <v>4</v>
      </c>
      <c r="C8" s="224"/>
      <c r="D8" s="224"/>
      <c r="E8" s="55"/>
      <c r="I8" s="56"/>
    </row>
    <row r="9" spans="1:11" s="53" customFormat="1" ht="15" customHeight="1" x14ac:dyDescent="0.3">
      <c r="A9" s="56"/>
      <c r="B9" s="10" t="s">
        <v>5</v>
      </c>
      <c r="C9" s="224"/>
      <c r="D9" s="224"/>
      <c r="E9" s="55"/>
      <c r="I9" s="56"/>
    </row>
    <row r="10" spans="1:11" s="54" customFormat="1" ht="49" customHeight="1" x14ac:dyDescent="0.3">
      <c r="A10" s="59"/>
      <c r="B10" s="239" t="s">
        <v>102</v>
      </c>
      <c r="C10" s="240"/>
      <c r="D10" s="240"/>
      <c r="E10" s="240"/>
      <c r="F10" s="240"/>
      <c r="G10" s="240"/>
      <c r="H10" s="240"/>
      <c r="I10" s="59"/>
    </row>
    <row r="11" spans="1:11" s="54" customFormat="1" ht="15" customHeight="1" x14ac:dyDescent="0.3">
      <c r="A11" s="59"/>
      <c r="B11" s="251" t="s">
        <v>6</v>
      </c>
      <c r="C11" s="252"/>
      <c r="D11" s="252"/>
      <c r="E11" s="252"/>
      <c r="F11" s="252"/>
      <c r="G11" s="252"/>
      <c r="H11" s="253"/>
      <c r="I11" s="56"/>
      <c r="J11" s="53"/>
    </row>
    <row r="12" spans="1:11" s="54" customFormat="1" ht="87.75" customHeight="1" x14ac:dyDescent="0.3">
      <c r="A12" s="59"/>
      <c r="B12" s="255" t="s">
        <v>31</v>
      </c>
      <c r="C12" s="255"/>
      <c r="D12" s="84"/>
      <c r="E12" s="225" t="s">
        <v>17</v>
      </c>
      <c r="F12" s="225"/>
      <c r="G12" s="225"/>
      <c r="H12" s="225"/>
      <c r="I12" s="56"/>
      <c r="J12" s="53"/>
    </row>
    <row r="13" spans="1:11" s="54" customFormat="1" ht="30" customHeight="1" x14ac:dyDescent="0.3">
      <c r="A13" s="59"/>
      <c r="B13" s="254" t="s">
        <v>7</v>
      </c>
      <c r="C13" s="254"/>
      <c r="D13" s="163" t="str">
        <f>IF(D12&lt;=500,"Qualifies", "Does not Qualify")</f>
        <v>Qualifies</v>
      </c>
      <c r="E13" s="225"/>
      <c r="F13" s="225"/>
      <c r="G13" s="225"/>
      <c r="H13" s="225"/>
      <c r="I13" s="56"/>
      <c r="J13" s="53"/>
    </row>
    <row r="14" spans="1:11" s="54" customFormat="1" ht="30" customHeight="1" thickBot="1" x14ac:dyDescent="0.35">
      <c r="A14" s="59"/>
      <c r="B14" s="250" t="s">
        <v>43</v>
      </c>
      <c r="C14" s="250"/>
      <c r="D14" s="250"/>
      <c r="E14" s="250"/>
      <c r="F14" s="250"/>
      <c r="G14" s="250"/>
      <c r="H14" s="250"/>
      <c r="I14" s="56"/>
      <c r="J14" s="53"/>
    </row>
    <row r="15" spans="1:11" s="54" customFormat="1" ht="12.5" x14ac:dyDescent="0.3">
      <c r="A15" s="59"/>
      <c r="B15" s="115"/>
      <c r="C15" s="116"/>
      <c r="D15" s="236" t="s">
        <v>49</v>
      </c>
      <c r="E15" s="237"/>
      <c r="F15" s="237"/>
      <c r="G15" s="237"/>
      <c r="H15" s="238"/>
      <c r="I15" s="59"/>
    </row>
    <row r="16" spans="1:11" s="54" customFormat="1" ht="61" customHeight="1" x14ac:dyDescent="0.3">
      <c r="A16" s="59"/>
      <c r="B16" s="234"/>
      <c r="C16" s="235"/>
      <c r="D16" s="71" t="s">
        <v>20</v>
      </c>
      <c r="E16" s="164" t="s">
        <v>19</v>
      </c>
      <c r="F16" s="71" t="s">
        <v>18</v>
      </c>
      <c r="G16" s="164" t="s">
        <v>19</v>
      </c>
      <c r="H16" s="72" t="s">
        <v>23</v>
      </c>
      <c r="I16" s="57"/>
      <c r="J16" s="52"/>
    </row>
    <row r="17" spans="1:10" s="54" customFormat="1" ht="13" x14ac:dyDescent="0.3">
      <c r="A17" s="59"/>
      <c r="B17" s="226" t="s">
        <v>27</v>
      </c>
      <c r="C17" s="227"/>
      <c r="D17" s="227"/>
      <c r="E17" s="227"/>
      <c r="F17" s="227"/>
      <c r="G17" s="227"/>
      <c r="H17" s="228"/>
      <c r="I17" s="64"/>
      <c r="J17" s="64"/>
    </row>
    <row r="18" spans="1:10" s="54" customFormat="1" ht="30" customHeight="1" x14ac:dyDescent="0.3">
      <c r="A18" s="59"/>
      <c r="B18" s="269" t="s">
        <v>32</v>
      </c>
      <c r="C18" s="269"/>
      <c r="D18" s="98"/>
      <c r="E18" s="101"/>
      <c r="F18" s="98"/>
      <c r="G18" s="101"/>
      <c r="H18" s="98"/>
      <c r="I18" s="64"/>
      <c r="J18" s="64"/>
    </row>
    <row r="19" spans="1:10" s="54" customFormat="1" ht="75" customHeight="1" x14ac:dyDescent="0.3">
      <c r="A19" s="59"/>
      <c r="B19" s="231" t="s">
        <v>33</v>
      </c>
      <c r="C19" s="231"/>
      <c r="D19" s="91"/>
      <c r="E19" s="101"/>
      <c r="F19" s="91"/>
      <c r="G19" s="101"/>
      <c r="H19" s="91"/>
      <c r="I19" s="64"/>
      <c r="J19" s="64"/>
    </row>
    <row r="20" spans="1:10" s="54" customFormat="1" ht="75" customHeight="1" x14ac:dyDescent="0.3">
      <c r="A20" s="59"/>
      <c r="B20" s="232" t="s">
        <v>34</v>
      </c>
      <c r="C20" s="232"/>
      <c r="D20" s="99"/>
      <c r="E20" s="101"/>
      <c r="F20" s="99"/>
      <c r="G20" s="101"/>
      <c r="H20" s="99"/>
      <c r="I20" s="64"/>
      <c r="J20" s="64"/>
    </row>
    <row r="21" spans="1:10" s="54" customFormat="1" ht="30" customHeight="1" x14ac:dyDescent="0.3">
      <c r="A21" s="59"/>
      <c r="B21" s="233" t="s">
        <v>35</v>
      </c>
      <c r="C21" s="233"/>
      <c r="D21" s="91"/>
      <c r="E21" s="102"/>
      <c r="F21" s="91"/>
      <c r="G21" s="102"/>
      <c r="H21" s="91"/>
      <c r="I21" s="64"/>
      <c r="J21" s="64"/>
    </row>
    <row r="22" spans="1:10" s="54" customFormat="1" ht="30" customHeight="1" thickBot="1" x14ac:dyDescent="0.35">
      <c r="A22" s="59"/>
      <c r="B22" s="268" t="s">
        <v>21</v>
      </c>
      <c r="C22" s="268"/>
      <c r="D22" s="100">
        <f>+D18+D19+D20+D21</f>
        <v>0</v>
      </c>
      <c r="E22" s="134"/>
      <c r="F22" s="100">
        <f>+F18+F19+F20+F21</f>
        <v>0</v>
      </c>
      <c r="G22" s="135"/>
      <c r="H22" s="100">
        <f>+H18+H19+H20+H21</f>
        <v>0</v>
      </c>
      <c r="I22" s="64"/>
    </row>
    <row r="23" spans="1:10" s="54" customFormat="1" ht="15" customHeight="1" thickTop="1" x14ac:dyDescent="0.3">
      <c r="A23" s="59"/>
      <c r="B23" s="229"/>
      <c r="C23" s="229"/>
      <c r="D23" s="93"/>
      <c r="E23" s="103"/>
      <c r="F23" s="88"/>
      <c r="G23" s="92"/>
      <c r="H23" s="92"/>
      <c r="I23" s="64"/>
    </row>
    <row r="24" spans="1:10" s="54" customFormat="1" ht="32.25" customHeight="1" x14ac:dyDescent="0.3">
      <c r="A24" s="59"/>
      <c r="B24" s="274" t="s">
        <v>42</v>
      </c>
      <c r="C24" s="275"/>
      <c r="D24" s="275"/>
      <c r="E24" s="275"/>
      <c r="F24" s="275"/>
      <c r="G24" s="275"/>
      <c r="H24" s="275"/>
      <c r="I24" s="67"/>
      <c r="J24" s="67"/>
    </row>
    <row r="25" spans="1:10" s="54" customFormat="1" ht="63" customHeight="1" x14ac:dyDescent="0.3">
      <c r="A25" s="59"/>
      <c r="B25" s="246" t="s">
        <v>36</v>
      </c>
      <c r="C25" s="247"/>
      <c r="D25" s="98"/>
      <c r="E25" s="101"/>
      <c r="F25" s="98"/>
      <c r="G25" s="101"/>
      <c r="H25" s="98"/>
      <c r="I25" s="64"/>
      <c r="J25" s="64"/>
    </row>
    <row r="26" spans="1:10" s="54" customFormat="1" ht="63" customHeight="1" x14ac:dyDescent="0.3">
      <c r="A26" s="59"/>
      <c r="B26" s="246" t="s">
        <v>37</v>
      </c>
      <c r="C26" s="247"/>
      <c r="D26" s="91"/>
      <c r="E26" s="101"/>
      <c r="F26" s="91"/>
      <c r="G26" s="101"/>
      <c r="H26" s="91"/>
      <c r="I26" s="64"/>
      <c r="J26" s="64"/>
    </row>
    <row r="27" spans="1:10" s="54" customFormat="1" ht="40" customHeight="1" x14ac:dyDescent="0.3">
      <c r="A27" s="59"/>
      <c r="B27" s="246" t="s">
        <v>38</v>
      </c>
      <c r="C27" s="247"/>
      <c r="D27" s="104" t="s">
        <v>30</v>
      </c>
      <c r="E27" s="101"/>
      <c r="F27" s="91"/>
      <c r="G27" s="101"/>
      <c r="H27" s="91"/>
      <c r="I27" s="64"/>
      <c r="J27" s="64"/>
    </row>
    <row r="28" spans="1:10" s="54" customFormat="1" ht="40" customHeight="1" thickBot="1" x14ac:dyDescent="0.35">
      <c r="A28" s="59"/>
      <c r="B28" s="246" t="s">
        <v>152</v>
      </c>
      <c r="C28" s="247"/>
      <c r="D28" s="104" t="s">
        <v>30</v>
      </c>
      <c r="E28" s="101"/>
      <c r="F28" s="105"/>
      <c r="G28" s="101"/>
      <c r="H28" s="105"/>
      <c r="I28" s="64"/>
      <c r="J28" s="64"/>
    </row>
    <row r="29" spans="1:10" s="54" customFormat="1" ht="15" customHeight="1" x14ac:dyDescent="0.3">
      <c r="A29" s="59"/>
      <c r="B29" s="248" t="s">
        <v>10</v>
      </c>
      <c r="C29" s="248"/>
      <c r="D29" s="87">
        <f>SUM(D25+D26)</f>
        <v>0</v>
      </c>
      <c r="E29" s="101"/>
      <c r="F29" s="87">
        <f>SUM(F25:F28)</f>
        <v>0</v>
      </c>
      <c r="G29" s="101"/>
      <c r="H29" s="87">
        <f>SUM(H25:H28)</f>
        <v>0</v>
      </c>
      <c r="I29" s="64"/>
      <c r="J29" s="64"/>
    </row>
    <row r="30" spans="1:10" s="54" customFormat="1" ht="15" customHeight="1" x14ac:dyDescent="0.3">
      <c r="A30" s="59"/>
      <c r="B30" s="106"/>
      <c r="C30" s="106"/>
      <c r="D30" s="88"/>
      <c r="E30" s="101"/>
      <c r="F30" s="88"/>
      <c r="G30" s="101"/>
      <c r="H30" s="88"/>
      <c r="I30" s="64"/>
      <c r="J30" s="64"/>
    </row>
    <row r="31" spans="1:10" s="54" customFormat="1" ht="15" customHeight="1" thickBot="1" x14ac:dyDescent="0.35">
      <c r="A31" s="59"/>
      <c r="B31" s="248" t="s">
        <v>40</v>
      </c>
      <c r="C31" s="248"/>
      <c r="D31" s="89">
        <f>D22-D29</f>
        <v>0</v>
      </c>
      <c r="E31" s="101"/>
      <c r="F31" s="89">
        <f>F22-F29</f>
        <v>0</v>
      </c>
      <c r="G31" s="101"/>
      <c r="H31" s="89">
        <f>H22-H29</f>
        <v>0</v>
      </c>
      <c r="I31" s="64"/>
      <c r="J31" s="64"/>
    </row>
    <row r="32" spans="1:10" s="54" customFormat="1" ht="15" customHeight="1" x14ac:dyDescent="0.3">
      <c r="A32" s="59"/>
      <c r="B32" s="249"/>
      <c r="C32" s="249"/>
      <c r="E32" s="63"/>
      <c r="G32" s="63"/>
      <c r="H32" s="93"/>
      <c r="I32" s="59"/>
    </row>
    <row r="33" spans="1:9" s="54" customFormat="1" ht="15" customHeight="1" x14ac:dyDescent="0.3">
      <c r="A33" s="59"/>
      <c r="B33" s="245" t="s">
        <v>39</v>
      </c>
      <c r="C33" s="245"/>
      <c r="D33" s="95" t="s">
        <v>30</v>
      </c>
      <c r="E33" s="66"/>
      <c r="F33" s="95" t="s">
        <v>30</v>
      </c>
      <c r="G33" s="66"/>
      <c r="H33" s="94"/>
      <c r="I33" s="59"/>
    </row>
    <row r="34" spans="1:9" s="69" customFormat="1" ht="15" customHeight="1" x14ac:dyDescent="0.3">
      <c r="A34" s="85"/>
      <c r="B34" s="70"/>
      <c r="C34" s="70"/>
      <c r="D34" s="64"/>
      <c r="E34" s="66"/>
      <c r="F34" s="64"/>
      <c r="G34" s="66"/>
      <c r="H34" s="92"/>
      <c r="I34" s="85"/>
    </row>
    <row r="35" spans="1:9" s="54" customFormat="1" ht="15" customHeight="1" thickBot="1" x14ac:dyDescent="0.35">
      <c r="A35" s="59"/>
      <c r="B35" s="249" t="s">
        <v>22</v>
      </c>
      <c r="C35" s="249"/>
      <c r="D35" s="131">
        <f>+D31/12</f>
        <v>0</v>
      </c>
      <c r="E35" s="132"/>
      <c r="F35" s="131">
        <f>F31/12</f>
        <v>0</v>
      </c>
      <c r="G35" s="133"/>
      <c r="H35" s="131">
        <f>+IFERROR(H31/H33,0)</f>
        <v>0</v>
      </c>
      <c r="I35" s="59"/>
    </row>
    <row r="36" spans="1:9" s="54" customFormat="1" ht="15" customHeight="1" thickTop="1" x14ac:dyDescent="0.3">
      <c r="A36" s="59"/>
      <c r="B36" s="96"/>
      <c r="C36" s="96"/>
      <c r="D36" s="92"/>
      <c r="E36" s="110"/>
      <c r="F36" s="92"/>
      <c r="G36" s="64"/>
      <c r="H36" s="92"/>
      <c r="I36" s="59"/>
    </row>
    <row r="37" spans="1:9" s="54" customFormat="1" ht="27" customHeight="1" x14ac:dyDescent="0.3">
      <c r="A37" s="59"/>
      <c r="B37" s="282" t="s">
        <v>44</v>
      </c>
      <c r="C37" s="283"/>
      <c r="D37" s="283"/>
      <c r="E37" s="283"/>
      <c r="F37" s="283"/>
      <c r="G37" s="283"/>
      <c r="H37" s="284"/>
      <c r="I37" s="59"/>
    </row>
    <row r="38" spans="1:9" s="54" customFormat="1" ht="15" customHeight="1" thickBot="1" x14ac:dyDescent="0.35">
      <c r="A38" s="59"/>
      <c r="B38" s="243"/>
      <c r="C38" s="243"/>
      <c r="D38" s="85"/>
      <c r="E38" s="85"/>
      <c r="F38" s="85"/>
      <c r="G38" s="85"/>
      <c r="H38" s="59"/>
      <c r="I38" s="59"/>
    </row>
    <row r="39" spans="1:9" ht="15" customHeight="1" thickBot="1" x14ac:dyDescent="0.35">
      <c r="B39" s="281" t="s">
        <v>22</v>
      </c>
      <c r="C39" s="281"/>
      <c r="D39" s="281"/>
      <c r="E39" s="68"/>
      <c r="F39" s="161">
        <f>MAX(D35,F35,H35)</f>
        <v>0</v>
      </c>
      <c r="G39" s="68"/>
      <c r="H39" s="68"/>
    </row>
    <row r="40" spans="1:9" ht="15" customHeight="1" thickBot="1" x14ac:dyDescent="0.35">
      <c r="B40" s="111"/>
      <c r="C40" s="111"/>
      <c r="D40" s="111"/>
      <c r="E40" s="68"/>
      <c r="F40" s="73" t="s">
        <v>41</v>
      </c>
      <c r="G40" s="73"/>
      <c r="H40" s="68"/>
    </row>
    <row r="41" spans="1:9" ht="15" customHeight="1" thickBot="1" x14ac:dyDescent="0.35">
      <c r="B41" s="241" t="s">
        <v>45</v>
      </c>
      <c r="C41" s="241"/>
      <c r="D41" s="241"/>
      <c r="F41" s="171">
        <f>F39*2.5</f>
        <v>0</v>
      </c>
    </row>
    <row r="42" spans="1:9" ht="15" customHeight="1" x14ac:dyDescent="0.3">
      <c r="B42" s="112"/>
      <c r="C42" s="113"/>
      <c r="D42" s="113"/>
      <c r="F42" s="74"/>
    </row>
    <row r="43" spans="1:9" ht="30" customHeight="1" x14ac:dyDescent="0.3">
      <c r="B43" s="241" t="s">
        <v>46</v>
      </c>
      <c r="C43" s="241"/>
      <c r="D43" s="241"/>
      <c r="F43" s="74"/>
      <c r="H43" s="107"/>
    </row>
    <row r="44" spans="1:9" ht="15" customHeight="1" x14ac:dyDescent="0.3">
      <c r="B44" s="242" t="s">
        <v>47</v>
      </c>
      <c r="C44" s="242"/>
      <c r="D44" s="242"/>
      <c r="F44" s="80"/>
      <c r="G44" s="73"/>
      <c r="H44" s="279"/>
    </row>
    <row r="45" spans="1:9" ht="15" customHeight="1" x14ac:dyDescent="0.3">
      <c r="B45" s="280" t="s">
        <v>24</v>
      </c>
      <c r="C45" s="280"/>
      <c r="D45" s="280"/>
      <c r="F45" s="74"/>
      <c r="H45" s="279"/>
    </row>
    <row r="46" spans="1:9" ht="15" customHeight="1" x14ac:dyDescent="0.3">
      <c r="B46" s="280" t="s">
        <v>25</v>
      </c>
      <c r="C46" s="280"/>
      <c r="D46" s="280"/>
      <c r="F46" s="74"/>
      <c r="H46" s="81"/>
    </row>
    <row r="47" spans="1:9" ht="15" customHeight="1" thickBot="1" x14ac:dyDescent="0.35">
      <c r="B47" s="114"/>
      <c r="C47" s="114"/>
      <c r="D47" s="114"/>
      <c r="F47" s="74"/>
    </row>
    <row r="48" spans="1:9" ht="15" customHeight="1" thickBot="1" x14ac:dyDescent="0.35">
      <c r="B48" s="273" t="s">
        <v>26</v>
      </c>
      <c r="C48" s="273"/>
      <c r="D48" s="273"/>
      <c r="E48" s="75"/>
      <c r="F48" s="162">
        <f>(F41+F44)</f>
        <v>0</v>
      </c>
      <c r="G48" s="75"/>
      <c r="H48" s="75"/>
    </row>
    <row r="49" spans="1:9" ht="15" customHeight="1" x14ac:dyDescent="0.35">
      <c r="B49" s="76"/>
      <c r="C49" s="77"/>
      <c r="D49" s="78"/>
      <c r="E49" s="78"/>
      <c r="F49" s="78"/>
      <c r="G49" s="76"/>
      <c r="H49" s="79"/>
    </row>
    <row r="51" spans="1:9" s="181" customFormat="1" ht="15" customHeight="1" x14ac:dyDescent="0.25">
      <c r="A51" s="180"/>
      <c r="B51" s="276" t="s">
        <v>148</v>
      </c>
      <c r="C51" s="277"/>
      <c r="D51" s="277"/>
      <c r="E51" s="277"/>
      <c r="F51" s="277"/>
      <c r="G51" s="278"/>
      <c r="I51" s="180"/>
    </row>
    <row r="52" spans="1:9" s="181" customFormat="1" ht="15" customHeight="1" x14ac:dyDescent="0.25">
      <c r="A52" s="180"/>
      <c r="B52" s="183" t="s">
        <v>28</v>
      </c>
      <c r="C52" s="165"/>
      <c r="D52" s="165"/>
      <c r="E52" s="165"/>
      <c r="F52" s="165"/>
      <c r="G52" s="182"/>
      <c r="I52" s="180"/>
    </row>
    <row r="53" spans="1:9" s="181" customFormat="1" ht="15" customHeight="1" x14ac:dyDescent="0.25">
      <c r="A53" s="180"/>
      <c r="B53" s="183" t="s">
        <v>29</v>
      </c>
      <c r="C53" s="165"/>
      <c r="D53" s="165"/>
      <c r="E53" s="165"/>
      <c r="F53" s="165"/>
      <c r="G53" s="182"/>
      <c r="I53" s="180"/>
    </row>
    <row r="54" spans="1:9" s="181" customFormat="1" ht="15" customHeight="1" x14ac:dyDescent="0.2">
      <c r="A54" s="180"/>
      <c r="B54" s="183" t="s">
        <v>142</v>
      </c>
      <c r="C54" s="165"/>
      <c r="D54" s="165"/>
      <c r="E54" s="165"/>
      <c r="F54" s="165"/>
      <c r="G54" s="182"/>
      <c r="I54" s="180"/>
    </row>
    <row r="55" spans="1:9" s="181" customFormat="1" ht="15" customHeight="1" x14ac:dyDescent="0.2">
      <c r="A55" s="180"/>
      <c r="B55" s="265" t="s">
        <v>143</v>
      </c>
      <c r="C55" s="266"/>
      <c r="D55" s="266"/>
      <c r="E55" s="266"/>
      <c r="F55" s="266"/>
      <c r="G55" s="267"/>
      <c r="I55" s="180"/>
    </row>
    <row r="56" spans="1:9" s="181" customFormat="1" ht="15" customHeight="1" x14ac:dyDescent="0.2">
      <c r="A56" s="180"/>
      <c r="B56" s="270" t="s">
        <v>144</v>
      </c>
      <c r="C56" s="271"/>
      <c r="D56" s="271"/>
      <c r="E56" s="271"/>
      <c r="F56" s="271"/>
      <c r="G56" s="272"/>
      <c r="I56" s="180"/>
    </row>
    <row r="57" spans="1:9" s="181" customFormat="1" ht="15" customHeight="1" x14ac:dyDescent="0.2">
      <c r="A57" s="180"/>
      <c r="B57" s="270" t="s">
        <v>145</v>
      </c>
      <c r="C57" s="271"/>
      <c r="D57" s="271"/>
      <c r="E57" s="271"/>
      <c r="F57" s="271"/>
      <c r="G57" s="272"/>
      <c r="I57" s="180"/>
    </row>
    <row r="58" spans="1:9" s="181" customFormat="1" ht="15" customHeight="1" x14ac:dyDescent="0.2">
      <c r="A58" s="180"/>
      <c r="B58" s="265" t="s">
        <v>146</v>
      </c>
      <c r="C58" s="266"/>
      <c r="D58" s="266"/>
      <c r="E58" s="266"/>
      <c r="F58" s="266"/>
      <c r="G58" s="267"/>
      <c r="I58" s="180"/>
    </row>
    <row r="59" spans="1:9" s="181" customFormat="1" ht="15" customHeight="1" x14ac:dyDescent="0.2">
      <c r="A59" s="180"/>
      <c r="B59" s="259" t="s">
        <v>147</v>
      </c>
      <c r="C59" s="260"/>
      <c r="D59" s="260"/>
      <c r="E59" s="260"/>
      <c r="F59" s="260"/>
      <c r="G59" s="261"/>
      <c r="I59" s="180"/>
    </row>
    <row r="60" spans="1:9" s="181" customFormat="1" ht="15" customHeight="1" x14ac:dyDescent="0.2">
      <c r="A60" s="180"/>
      <c r="B60" s="262" t="s">
        <v>136</v>
      </c>
      <c r="C60" s="263"/>
      <c r="D60" s="263"/>
      <c r="E60" s="263"/>
      <c r="F60" s="263"/>
      <c r="G60" s="264"/>
      <c r="I60" s="180"/>
    </row>
    <row r="61" spans="1:9" s="181" customFormat="1" ht="15" customHeight="1" x14ac:dyDescent="0.2">
      <c r="A61" s="180"/>
      <c r="B61" s="265" t="s">
        <v>137</v>
      </c>
      <c r="C61" s="266"/>
      <c r="D61" s="266"/>
      <c r="E61" s="266"/>
      <c r="F61" s="266"/>
      <c r="G61" s="267"/>
      <c r="I61" s="180"/>
    </row>
    <row r="62" spans="1:9" s="181" customFormat="1" ht="15" customHeight="1" x14ac:dyDescent="0.2">
      <c r="A62" s="180"/>
      <c r="B62" s="262" t="s">
        <v>138</v>
      </c>
      <c r="C62" s="263"/>
      <c r="D62" s="263"/>
      <c r="E62" s="263"/>
      <c r="F62" s="263"/>
      <c r="G62" s="264"/>
      <c r="I62" s="180"/>
    </row>
    <row r="63" spans="1:9" s="181" customFormat="1" ht="15" customHeight="1" x14ac:dyDescent="0.2">
      <c r="A63" s="180"/>
      <c r="B63" s="256" t="s">
        <v>139</v>
      </c>
      <c r="C63" s="257"/>
      <c r="D63" s="257"/>
      <c r="E63" s="257"/>
      <c r="F63" s="257"/>
      <c r="G63" s="258"/>
      <c r="I63" s="180"/>
    </row>
  </sheetData>
  <protectedRanges>
    <protectedRange sqref="F18:F21 D18:D21 D33 F33 F25:F28 H25:H28 H18:H21 D25:D28" name="Payroll Data"/>
  </protectedRanges>
  <mergeCells count="54">
    <mergeCell ref="H44:H45"/>
    <mergeCell ref="B45:D45"/>
    <mergeCell ref="B39:D39"/>
    <mergeCell ref="B37:H37"/>
    <mergeCell ref="B46:D46"/>
    <mergeCell ref="B43:D43"/>
    <mergeCell ref="B12:C12"/>
    <mergeCell ref="B63:G63"/>
    <mergeCell ref="B59:G59"/>
    <mergeCell ref="B60:G60"/>
    <mergeCell ref="B61:G61"/>
    <mergeCell ref="B62:G62"/>
    <mergeCell ref="B22:C22"/>
    <mergeCell ref="B18:C18"/>
    <mergeCell ref="B57:G57"/>
    <mergeCell ref="B58:G58"/>
    <mergeCell ref="B48:D48"/>
    <mergeCell ref="B56:G56"/>
    <mergeCell ref="B24:H24"/>
    <mergeCell ref="B35:C35"/>
    <mergeCell ref="B51:G51"/>
    <mergeCell ref="B55:G55"/>
    <mergeCell ref="C8:D8"/>
    <mergeCell ref="B41:D41"/>
    <mergeCell ref="B44:D44"/>
    <mergeCell ref="B38:C38"/>
    <mergeCell ref="B1:H1"/>
    <mergeCell ref="B33:C33"/>
    <mergeCell ref="B25:C25"/>
    <mergeCell ref="B26:C26"/>
    <mergeCell ref="B27:C27"/>
    <mergeCell ref="B31:C31"/>
    <mergeCell ref="B28:C28"/>
    <mergeCell ref="B29:C29"/>
    <mergeCell ref="B32:C32"/>
    <mergeCell ref="B14:H14"/>
    <mergeCell ref="B11:H11"/>
    <mergeCell ref="B13:C13"/>
    <mergeCell ref="C9:D9"/>
    <mergeCell ref="E12:H13"/>
    <mergeCell ref="B17:H17"/>
    <mergeCell ref="B23:C23"/>
    <mergeCell ref="B2:H2"/>
    <mergeCell ref="B19:C19"/>
    <mergeCell ref="B20:C20"/>
    <mergeCell ref="B21:C21"/>
    <mergeCell ref="B16:C16"/>
    <mergeCell ref="D15:H15"/>
    <mergeCell ref="B10:H10"/>
    <mergeCell ref="C3:D3"/>
    <mergeCell ref="C5:D5"/>
    <mergeCell ref="C4:D4"/>
    <mergeCell ref="C6:D6"/>
    <mergeCell ref="C7:D7"/>
  </mergeCells>
  <printOptions horizontalCentered="1"/>
  <pageMargins left="0.25" right="0.25" top="0.5" bottom="0.5" header="0.3" footer="0.3"/>
  <pageSetup scale="85" orientation="portrait"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D77E-4487-4D1D-84EE-9180F9F9C888}">
  <sheetPr codeName="Sheet1">
    <tabColor rgb="FFFFC425"/>
  </sheetPr>
  <dimension ref="A1:K75"/>
  <sheetViews>
    <sheetView showGridLines="0" zoomScaleNormal="100" zoomScaleSheetLayoutView="55" workbookViewId="0">
      <selection activeCell="B50" sqref="B50:H50"/>
    </sheetView>
  </sheetViews>
  <sheetFormatPr defaultColWidth="8.58203125" defaultRowHeight="15.5" x14ac:dyDescent="0.3"/>
  <cols>
    <col min="1" max="1" width="1.58203125" style="68" customWidth="1"/>
    <col min="2" max="2" width="21.9140625" style="51" customWidth="1"/>
    <col min="3" max="3" width="20.58203125" style="51" customWidth="1"/>
    <col min="4" max="4" width="14.58203125" style="51" customWidth="1"/>
    <col min="5" max="5" width="12.4140625" style="51" customWidth="1"/>
    <col min="6" max="6" width="12.25" style="51" customWidth="1"/>
    <col min="7" max="7" width="10.58203125" style="51" customWidth="1"/>
    <col min="8" max="8" width="12.4140625" style="51" customWidth="1"/>
    <col min="9" max="9" width="8.58203125" style="68"/>
    <col min="10" max="16384" width="8.58203125" style="51"/>
  </cols>
  <sheetData>
    <row r="1" spans="1:11" s="9" customFormat="1" ht="52" customHeight="1" x14ac:dyDescent="0.3">
      <c r="A1" s="58"/>
      <c r="C1" s="244" t="s">
        <v>104</v>
      </c>
      <c r="D1" s="244"/>
      <c r="E1" s="244"/>
      <c r="F1" s="244"/>
      <c r="G1" s="244"/>
      <c r="H1" s="244"/>
      <c r="I1" s="60"/>
    </row>
    <row r="2" spans="1:11" s="53" customFormat="1" ht="38.15" customHeight="1" x14ac:dyDescent="0.3">
      <c r="A2" s="56"/>
      <c r="B2" s="230" t="s">
        <v>53</v>
      </c>
      <c r="C2" s="230"/>
      <c r="D2" s="230"/>
      <c r="E2" s="230"/>
      <c r="F2" s="230"/>
      <c r="G2" s="230"/>
      <c r="H2" s="230"/>
      <c r="I2" s="56"/>
      <c r="J2" s="61"/>
    </row>
    <row r="3" spans="1:11" s="53" customFormat="1" ht="15" customHeight="1" x14ac:dyDescent="0.3">
      <c r="A3" s="56"/>
      <c r="B3" s="10" t="s">
        <v>0</v>
      </c>
      <c r="C3" s="224"/>
      <c r="D3" s="224"/>
      <c r="E3" s="55"/>
      <c r="F3" s="62"/>
      <c r="G3" s="62"/>
      <c r="H3" s="62"/>
      <c r="I3" s="62"/>
      <c r="J3" s="62"/>
      <c r="K3" s="62"/>
    </row>
    <row r="4" spans="1:11" s="53" customFormat="1" ht="15" customHeight="1" x14ac:dyDescent="0.3">
      <c r="A4" s="56"/>
      <c r="B4" s="10" t="s">
        <v>8</v>
      </c>
      <c r="C4" s="224"/>
      <c r="D4" s="224"/>
      <c r="E4" s="55"/>
      <c r="I4" s="56"/>
    </row>
    <row r="5" spans="1:11" s="53" customFormat="1" ht="15" customHeight="1" x14ac:dyDescent="0.3">
      <c r="A5" s="56"/>
      <c r="B5" s="10" t="s">
        <v>1</v>
      </c>
      <c r="C5" s="224"/>
      <c r="D5" s="224"/>
      <c r="E5" s="55"/>
      <c r="I5" s="56"/>
    </row>
    <row r="6" spans="1:11" s="53" customFormat="1" ht="15" customHeight="1" x14ac:dyDescent="0.3">
      <c r="A6" s="56"/>
      <c r="B6" s="10" t="s">
        <v>2</v>
      </c>
      <c r="C6" s="224"/>
      <c r="D6" s="224"/>
      <c r="E6" s="55"/>
      <c r="I6" s="56"/>
    </row>
    <row r="7" spans="1:11" s="53" customFormat="1" ht="15" customHeight="1" x14ac:dyDescent="0.3">
      <c r="A7" s="56"/>
      <c r="B7" s="10" t="s">
        <v>3</v>
      </c>
      <c r="C7" s="224"/>
      <c r="D7" s="224"/>
      <c r="E7" s="55"/>
      <c r="I7" s="56"/>
    </row>
    <row r="8" spans="1:11" s="53" customFormat="1" ht="15" customHeight="1" x14ac:dyDescent="0.3">
      <c r="A8" s="56"/>
      <c r="B8" s="10" t="s">
        <v>4</v>
      </c>
      <c r="C8" s="224"/>
      <c r="D8" s="224"/>
      <c r="E8" s="55"/>
      <c r="I8" s="56"/>
    </row>
    <row r="9" spans="1:11" s="53" customFormat="1" ht="15" customHeight="1" x14ac:dyDescent="0.3">
      <c r="A9" s="56"/>
      <c r="B9" s="10" t="s">
        <v>5</v>
      </c>
      <c r="C9" s="224"/>
      <c r="D9" s="224"/>
      <c r="E9" s="55"/>
      <c r="I9" s="56"/>
    </row>
    <row r="10" spans="1:11" s="53" customFormat="1" ht="15" customHeight="1" x14ac:dyDescent="0.3">
      <c r="A10" s="56"/>
      <c r="B10" s="10"/>
      <c r="C10" s="55"/>
      <c r="D10" s="55"/>
      <c r="E10" s="55"/>
      <c r="I10" s="56"/>
    </row>
    <row r="11" spans="1:11" s="54" customFormat="1" ht="124" customHeight="1" x14ac:dyDescent="0.3">
      <c r="A11" s="59"/>
      <c r="B11" s="239" t="s">
        <v>153</v>
      </c>
      <c r="C11" s="239"/>
      <c r="D11" s="239"/>
      <c r="E11" s="239"/>
      <c r="F11" s="239"/>
      <c r="G11" s="239"/>
      <c r="H11" s="239"/>
      <c r="I11" s="59"/>
    </row>
    <row r="12" spans="1:11" s="54" customFormat="1" ht="15" customHeight="1" x14ac:dyDescent="0.3">
      <c r="A12" s="59"/>
      <c r="B12" s="316"/>
      <c r="C12" s="317"/>
      <c r="D12" s="317"/>
      <c r="E12" s="317"/>
      <c r="F12" s="317"/>
      <c r="G12" s="317"/>
      <c r="H12" s="317"/>
      <c r="I12" s="59"/>
    </row>
    <row r="13" spans="1:11" s="54" customFormat="1" ht="30" customHeight="1" x14ac:dyDescent="0.3">
      <c r="A13" s="322" t="s">
        <v>63</v>
      </c>
      <c r="B13" s="319" t="s">
        <v>67</v>
      </c>
      <c r="C13" s="320"/>
      <c r="D13" s="320"/>
      <c r="E13" s="320"/>
      <c r="F13" s="320"/>
      <c r="G13" s="320"/>
      <c r="H13" s="321"/>
      <c r="I13" s="59"/>
    </row>
    <row r="14" spans="1:11" s="54" customFormat="1" ht="15" customHeight="1" x14ac:dyDescent="0.3">
      <c r="A14" s="323"/>
      <c r="B14" s="251" t="s">
        <v>6</v>
      </c>
      <c r="C14" s="252"/>
      <c r="D14" s="252"/>
      <c r="E14" s="252"/>
      <c r="F14" s="252"/>
      <c r="G14" s="252"/>
      <c r="H14" s="253"/>
      <c r="I14" s="56"/>
      <c r="J14" s="53"/>
    </row>
    <row r="15" spans="1:11" s="54" customFormat="1" ht="76" customHeight="1" x14ac:dyDescent="0.3">
      <c r="A15" s="323"/>
      <c r="B15" s="288" t="s">
        <v>74</v>
      </c>
      <c r="C15" s="318"/>
      <c r="D15" s="84"/>
      <c r="E15" s="289" t="s">
        <v>62</v>
      </c>
      <c r="F15" s="289"/>
      <c r="G15" s="289"/>
      <c r="H15" s="289"/>
      <c r="I15" s="56"/>
      <c r="J15" s="53"/>
    </row>
    <row r="16" spans="1:11" s="54" customFormat="1" ht="30" customHeight="1" x14ac:dyDescent="0.3">
      <c r="A16" s="324"/>
      <c r="B16" s="290" t="s">
        <v>7</v>
      </c>
      <c r="C16" s="290"/>
      <c r="D16" s="160" t="str">
        <f>IF(D15&lt;=500,"Qualifies", "Does not Qualify")</f>
        <v>Qualifies</v>
      </c>
      <c r="E16" s="289"/>
      <c r="F16" s="289"/>
      <c r="G16" s="289"/>
      <c r="H16" s="289"/>
      <c r="I16" s="56"/>
      <c r="J16" s="53"/>
    </row>
    <row r="17" spans="1:10" s="54" customFormat="1" ht="30" customHeight="1" x14ac:dyDescent="0.3">
      <c r="A17" s="326" t="s">
        <v>61</v>
      </c>
      <c r="B17" s="288" t="s">
        <v>66</v>
      </c>
      <c r="C17" s="288"/>
      <c r="D17" s="84"/>
      <c r="E17" s="289"/>
      <c r="F17" s="289"/>
      <c r="G17" s="289"/>
      <c r="H17" s="289"/>
      <c r="I17" s="56"/>
      <c r="J17" s="53"/>
    </row>
    <row r="18" spans="1:10" s="54" customFormat="1" ht="30" customHeight="1" x14ac:dyDescent="0.3">
      <c r="A18" s="326"/>
      <c r="B18" s="290" t="s">
        <v>7</v>
      </c>
      <c r="C18" s="290"/>
      <c r="D18" s="160" t="str">
        <f>IF(D17&lt;=7,"Qualifies", "Does not Qualify")</f>
        <v>Qualifies</v>
      </c>
      <c r="E18" s="289"/>
      <c r="F18" s="289"/>
      <c r="G18" s="289"/>
      <c r="H18" s="289"/>
      <c r="I18" s="56"/>
      <c r="J18" s="53"/>
    </row>
    <row r="19" spans="1:10" s="54" customFormat="1" ht="30" customHeight="1" x14ac:dyDescent="0.3">
      <c r="A19" s="326"/>
      <c r="B19" s="291" t="s">
        <v>52</v>
      </c>
      <c r="C19" s="292"/>
      <c r="D19" s="292"/>
      <c r="E19" s="292"/>
      <c r="F19" s="292"/>
      <c r="G19" s="292"/>
      <c r="H19" s="293"/>
      <c r="I19" s="56"/>
      <c r="J19" s="53"/>
    </row>
    <row r="20" spans="1:10" s="54" customFormat="1" ht="30" customHeight="1" x14ac:dyDescent="0.3">
      <c r="A20" s="326"/>
      <c r="B20" s="149"/>
      <c r="C20" s="150"/>
      <c r="D20" s="150"/>
      <c r="E20" s="150"/>
      <c r="F20" s="150"/>
      <c r="G20" s="150"/>
      <c r="H20" s="151"/>
      <c r="I20" s="56"/>
      <c r="J20" s="53"/>
    </row>
    <row r="21" spans="1:10" s="54" customFormat="1" ht="30" customHeight="1" x14ac:dyDescent="0.3">
      <c r="A21" s="328"/>
      <c r="B21" s="156"/>
      <c r="C21" s="152"/>
      <c r="D21" s="152"/>
      <c r="E21" s="152"/>
      <c r="F21" s="152"/>
      <c r="G21" s="152"/>
      <c r="H21" s="157"/>
      <c r="I21" s="56"/>
      <c r="J21" s="53"/>
    </row>
    <row r="22" spans="1:10" s="54" customFormat="1" ht="30" customHeight="1" x14ac:dyDescent="0.3">
      <c r="A22" s="159"/>
      <c r="B22" s="291" t="s">
        <v>65</v>
      </c>
      <c r="C22" s="292"/>
      <c r="D22" s="292"/>
      <c r="E22" s="292"/>
      <c r="F22" s="292"/>
      <c r="G22" s="292"/>
      <c r="H22" s="293"/>
      <c r="I22" s="56"/>
      <c r="J22" s="53"/>
    </row>
    <row r="23" spans="1:10" s="54" customFormat="1" ht="30" customHeight="1" thickBot="1" x14ac:dyDescent="0.35">
      <c r="A23" s="325" t="s">
        <v>64</v>
      </c>
      <c r="B23" s="335" t="s">
        <v>73</v>
      </c>
      <c r="C23" s="336"/>
      <c r="D23" s="337"/>
      <c r="E23" s="337"/>
      <c r="F23" s="337"/>
      <c r="G23" s="337"/>
      <c r="H23" s="338"/>
      <c r="I23" s="56"/>
      <c r="J23" s="53"/>
    </row>
    <row r="24" spans="1:10" s="69" customFormat="1" ht="38.5" customHeight="1" x14ac:dyDescent="0.3">
      <c r="A24" s="326"/>
      <c r="B24" s="329" t="s">
        <v>79</v>
      </c>
      <c r="C24" s="330"/>
      <c r="D24" s="191" t="s">
        <v>75</v>
      </c>
      <c r="E24" s="192" t="s">
        <v>76</v>
      </c>
      <c r="F24" s="191" t="s">
        <v>77</v>
      </c>
      <c r="G24" s="192" t="s">
        <v>78</v>
      </c>
      <c r="H24" s="331" t="e">
        <f>G31/E31</f>
        <v>#DIV/0!</v>
      </c>
      <c r="I24" s="148"/>
      <c r="J24" s="153"/>
    </row>
    <row r="25" spans="1:10" s="69" customFormat="1" ht="15" customHeight="1" x14ac:dyDescent="0.3">
      <c r="A25" s="326"/>
      <c r="B25" s="329"/>
      <c r="C25" s="330"/>
      <c r="D25" s="154"/>
      <c r="E25" s="155"/>
      <c r="F25" s="154"/>
      <c r="G25" s="155"/>
      <c r="H25" s="331" t="e">
        <f t="shared" ref="H25:H26" si="0">(C29-E29)/E29</f>
        <v>#DIV/0!</v>
      </c>
      <c r="I25" s="148"/>
      <c r="J25" s="153"/>
    </row>
    <row r="26" spans="1:10" s="69" customFormat="1" ht="15" customHeight="1" x14ac:dyDescent="0.3">
      <c r="A26" s="326"/>
      <c r="B26" s="329"/>
      <c r="C26" s="330"/>
      <c r="D26" s="154"/>
      <c r="E26" s="155"/>
      <c r="F26" s="154"/>
      <c r="G26" s="155"/>
      <c r="H26" s="331" t="e">
        <f t="shared" si="0"/>
        <v>#DIV/0!</v>
      </c>
      <c r="I26" s="148"/>
      <c r="J26" s="153"/>
    </row>
    <row r="27" spans="1:10" s="69" customFormat="1" ht="15" customHeight="1" x14ac:dyDescent="0.3">
      <c r="A27" s="326"/>
      <c r="B27" s="329"/>
      <c r="C27" s="330"/>
      <c r="D27" s="154"/>
      <c r="E27" s="155"/>
      <c r="F27" s="154"/>
      <c r="G27" s="155"/>
      <c r="H27" s="332" t="e">
        <f>IF(H24&lt;=33.33%,"Qualifies", "Does not Qualify")</f>
        <v>#DIV/0!</v>
      </c>
      <c r="I27" s="148"/>
      <c r="J27" s="158"/>
    </row>
    <row r="28" spans="1:10" s="69" customFormat="1" ht="15" customHeight="1" x14ac:dyDescent="0.3">
      <c r="A28" s="326"/>
      <c r="B28" s="329"/>
      <c r="C28" s="330"/>
      <c r="D28" s="154"/>
      <c r="E28" s="155"/>
      <c r="F28" s="154"/>
      <c r="G28" s="155"/>
      <c r="H28" s="333" t="e">
        <f t="shared" ref="H28:H31" si="1">IF(H27&lt;=7,"Qualifies", "Does not Qualify")</f>
        <v>#DIV/0!</v>
      </c>
      <c r="I28" s="148"/>
      <c r="J28" s="153"/>
    </row>
    <row r="29" spans="1:10" s="69" customFormat="1" ht="15" customHeight="1" x14ac:dyDescent="0.3">
      <c r="A29" s="326"/>
      <c r="B29" s="329"/>
      <c r="C29" s="330"/>
      <c r="D29" s="154"/>
      <c r="E29" s="155"/>
      <c r="F29" s="154"/>
      <c r="G29" s="155"/>
      <c r="H29" s="333" t="e">
        <f t="shared" si="1"/>
        <v>#DIV/0!</v>
      </c>
      <c r="I29" s="148"/>
      <c r="J29" s="153"/>
    </row>
    <row r="30" spans="1:10" s="69" customFormat="1" ht="15" customHeight="1" thickBot="1" x14ac:dyDescent="0.35">
      <c r="A30" s="326"/>
      <c r="B30" s="329"/>
      <c r="C30" s="330"/>
      <c r="D30" s="193"/>
      <c r="E30" s="194"/>
      <c r="F30" s="193"/>
      <c r="G30" s="194"/>
      <c r="H30" s="333" t="e">
        <f t="shared" si="1"/>
        <v>#DIV/0!</v>
      </c>
      <c r="I30" s="148"/>
      <c r="J30" s="153"/>
    </row>
    <row r="31" spans="1:10" s="69" customFormat="1" ht="15" customHeight="1" thickBot="1" x14ac:dyDescent="0.35">
      <c r="A31" s="327"/>
      <c r="B31" s="196"/>
      <c r="C31" s="197"/>
      <c r="D31" s="198"/>
      <c r="E31" s="195">
        <f>SUM(E25:E30)</f>
        <v>0</v>
      </c>
      <c r="F31" s="199"/>
      <c r="G31" s="195">
        <f>SUM(G25:G30)</f>
        <v>0</v>
      </c>
      <c r="H31" s="334" t="e">
        <f t="shared" si="1"/>
        <v>#DIV/0!</v>
      </c>
      <c r="I31" s="148"/>
      <c r="J31" s="153"/>
    </row>
    <row r="32" spans="1:10" s="69" customFormat="1" ht="15" customHeight="1" x14ac:dyDescent="0.3">
      <c r="A32" s="176"/>
      <c r="B32" s="148"/>
      <c r="C32" s="148"/>
      <c r="D32" s="148"/>
      <c r="E32" s="179"/>
      <c r="F32" s="148"/>
      <c r="G32" s="179"/>
      <c r="H32" s="109"/>
      <c r="I32" s="148"/>
      <c r="J32" s="153"/>
    </row>
    <row r="33" spans="1:10" s="54" customFormat="1" ht="30" customHeight="1" x14ac:dyDescent="0.3">
      <c r="A33" s="59"/>
      <c r="B33" s="250" t="s">
        <v>43</v>
      </c>
      <c r="C33" s="250"/>
      <c r="D33" s="250"/>
      <c r="E33" s="250"/>
      <c r="F33" s="250"/>
      <c r="G33" s="250"/>
      <c r="H33" s="250"/>
      <c r="I33" s="56"/>
      <c r="J33" s="53"/>
    </row>
    <row r="34" spans="1:10" s="54" customFormat="1" ht="13" x14ac:dyDescent="0.3">
      <c r="A34" s="59"/>
      <c r="B34" s="226" t="s">
        <v>27</v>
      </c>
      <c r="C34" s="227"/>
      <c r="D34" s="227"/>
      <c r="E34" s="227"/>
      <c r="F34" s="227"/>
      <c r="G34" s="227"/>
      <c r="H34" s="228"/>
      <c r="I34" s="64"/>
      <c r="J34" s="64"/>
    </row>
    <row r="35" spans="1:10" s="54" customFormat="1" ht="33" customHeight="1" x14ac:dyDescent="0.3">
      <c r="A35" s="59"/>
      <c r="B35" s="297" t="s">
        <v>89</v>
      </c>
      <c r="C35" s="298"/>
      <c r="D35" s="298"/>
      <c r="E35" s="299"/>
      <c r="F35" s="166"/>
      <c r="G35" s="166"/>
      <c r="H35" s="166"/>
      <c r="I35" s="59"/>
    </row>
    <row r="36" spans="1:10" s="54" customFormat="1" ht="30" customHeight="1" x14ac:dyDescent="0.3">
      <c r="A36" s="59"/>
      <c r="B36" s="294" t="s">
        <v>80</v>
      </c>
      <c r="C36" s="295"/>
      <c r="D36" s="295"/>
      <c r="E36" s="296"/>
      <c r="F36" s="168"/>
      <c r="G36" s="168"/>
      <c r="H36" s="170"/>
      <c r="I36" s="57"/>
      <c r="J36" s="52"/>
    </row>
    <row r="37" spans="1:10" s="54" customFormat="1" ht="45" customHeight="1" x14ac:dyDescent="0.3">
      <c r="A37" s="59"/>
      <c r="B37" s="294" t="s">
        <v>95</v>
      </c>
      <c r="C37" s="295"/>
      <c r="D37" s="295"/>
      <c r="E37" s="296"/>
      <c r="F37" s="168"/>
      <c r="G37" s="168"/>
      <c r="H37" s="170"/>
      <c r="I37" s="57"/>
      <c r="J37" s="52"/>
    </row>
    <row r="38" spans="1:10" s="54" customFormat="1" ht="45" customHeight="1" x14ac:dyDescent="0.3">
      <c r="A38" s="59"/>
      <c r="B38" s="294" t="s">
        <v>81</v>
      </c>
      <c r="C38" s="295"/>
      <c r="D38" s="295"/>
      <c r="E38" s="296"/>
      <c r="F38" s="168"/>
      <c r="G38" s="168"/>
      <c r="H38" s="170"/>
      <c r="I38" s="57"/>
      <c r="J38" s="52"/>
    </row>
    <row r="39" spans="1:10" s="54" customFormat="1" ht="15" customHeight="1" x14ac:dyDescent="0.3">
      <c r="A39" s="59"/>
      <c r="B39" s="294" t="s">
        <v>35</v>
      </c>
      <c r="C39" s="295"/>
      <c r="D39" s="295"/>
      <c r="E39" s="296"/>
      <c r="F39" s="168"/>
      <c r="G39" s="168"/>
      <c r="H39" s="168"/>
      <c r="I39" s="57"/>
      <c r="J39" s="52"/>
    </row>
    <row r="40" spans="1:10" s="54" customFormat="1" ht="15" customHeight="1" x14ac:dyDescent="0.3">
      <c r="A40" s="59"/>
      <c r="B40" s="285" t="s">
        <v>82</v>
      </c>
      <c r="C40" s="286"/>
      <c r="D40" s="286"/>
      <c r="E40" s="287"/>
      <c r="F40" s="169">
        <f>SUM(F35:F39)</f>
        <v>0</v>
      </c>
      <c r="G40" s="169">
        <f t="shared" ref="G40:H40" si="2">SUM(G35:G39)</f>
        <v>0</v>
      </c>
      <c r="H40" s="169">
        <f t="shared" si="2"/>
        <v>0</v>
      </c>
      <c r="I40" s="57"/>
      <c r="J40" s="52"/>
    </row>
    <row r="41" spans="1:10" s="54" customFormat="1" ht="30" customHeight="1" thickBot="1" x14ac:dyDescent="0.35">
      <c r="A41" s="59"/>
      <c r="B41" s="301" t="s">
        <v>84</v>
      </c>
      <c r="C41" s="301"/>
      <c r="D41" s="301"/>
      <c r="E41" s="301"/>
      <c r="F41" s="301"/>
      <c r="G41" s="301"/>
      <c r="H41" s="167">
        <f>(F40+G40+H40)</f>
        <v>0</v>
      </c>
      <c r="I41" s="64"/>
    </row>
    <row r="42" spans="1:10" s="54" customFormat="1" ht="10" customHeight="1" thickTop="1" x14ac:dyDescent="0.3">
      <c r="A42" s="59"/>
      <c r="B42" s="139"/>
      <c r="C42" s="139"/>
      <c r="D42" s="139"/>
      <c r="E42" s="139"/>
      <c r="F42" s="139"/>
      <c r="G42" s="92"/>
      <c r="H42" s="93"/>
      <c r="I42" s="64"/>
    </row>
    <row r="43" spans="1:10" s="54" customFormat="1" ht="32.25" customHeight="1" x14ac:dyDescent="0.3">
      <c r="A43" s="59"/>
      <c r="B43" s="274" t="s">
        <v>94</v>
      </c>
      <c r="C43" s="275"/>
      <c r="D43" s="275"/>
      <c r="E43" s="275"/>
      <c r="F43" s="275"/>
      <c r="G43" s="275"/>
      <c r="H43" s="302"/>
      <c r="I43" s="67"/>
      <c r="J43" s="67"/>
    </row>
    <row r="44" spans="1:10" s="113" customFormat="1" ht="45" customHeight="1" x14ac:dyDescent="0.3">
      <c r="A44" s="123"/>
      <c r="B44" s="246" t="s">
        <v>36</v>
      </c>
      <c r="C44" s="300"/>
      <c r="D44" s="300"/>
      <c r="E44" s="300"/>
      <c r="F44" s="300"/>
      <c r="G44" s="247"/>
      <c r="H44" s="125"/>
      <c r="I44" s="124"/>
      <c r="J44" s="124"/>
    </row>
    <row r="45" spans="1:10" s="54" customFormat="1" ht="30" customHeight="1" x14ac:dyDescent="0.3">
      <c r="A45" s="59"/>
      <c r="B45" s="246" t="s">
        <v>37</v>
      </c>
      <c r="C45" s="300"/>
      <c r="D45" s="300"/>
      <c r="E45" s="300"/>
      <c r="F45" s="300"/>
      <c r="G45" s="247"/>
      <c r="H45" s="126"/>
      <c r="I45" s="64"/>
      <c r="J45" s="64"/>
    </row>
    <row r="46" spans="1:10" s="54" customFormat="1" ht="30" customHeight="1" x14ac:dyDescent="0.3">
      <c r="A46" s="59"/>
      <c r="B46" s="246" t="s">
        <v>90</v>
      </c>
      <c r="C46" s="300"/>
      <c r="D46" s="300"/>
      <c r="E46" s="300"/>
      <c r="F46" s="300"/>
      <c r="G46" s="247"/>
      <c r="H46" s="126"/>
      <c r="I46" s="64"/>
      <c r="J46" s="64"/>
    </row>
    <row r="47" spans="1:10" s="54" customFormat="1" ht="30" customHeight="1" thickBot="1" x14ac:dyDescent="0.35">
      <c r="A47" s="59"/>
      <c r="B47" s="246" t="s">
        <v>51</v>
      </c>
      <c r="C47" s="300"/>
      <c r="D47" s="300"/>
      <c r="E47" s="300"/>
      <c r="F47" s="300"/>
      <c r="G47" s="247"/>
      <c r="H47" s="127"/>
      <c r="I47" s="64"/>
      <c r="J47" s="64"/>
    </row>
    <row r="48" spans="1:10" s="54" customFormat="1" ht="30" customHeight="1" thickBot="1" x14ac:dyDescent="0.35">
      <c r="A48" s="59"/>
      <c r="B48" s="303" t="s">
        <v>10</v>
      </c>
      <c r="C48" s="303"/>
      <c r="D48" s="303"/>
      <c r="E48" s="303"/>
      <c r="F48" s="303"/>
      <c r="G48" s="303"/>
      <c r="H48" s="130">
        <f>SUM(H44:H47)</f>
        <v>0</v>
      </c>
      <c r="I48" s="64"/>
      <c r="J48" s="64"/>
    </row>
    <row r="49" spans="1:10" s="54" customFormat="1" ht="7.5" customHeight="1" thickTop="1" x14ac:dyDescent="0.3">
      <c r="A49" s="59"/>
      <c r="B49" s="106"/>
      <c r="C49" s="106"/>
      <c r="D49" s="106"/>
      <c r="E49" s="106"/>
      <c r="F49" s="106"/>
      <c r="G49" s="106"/>
      <c r="H49" s="128"/>
      <c r="I49" s="64"/>
      <c r="J49" s="64"/>
    </row>
    <row r="50" spans="1:10" s="54" customFormat="1" ht="30" customHeight="1" x14ac:dyDescent="0.3">
      <c r="A50" s="59"/>
      <c r="B50" s="282" t="s">
        <v>44</v>
      </c>
      <c r="C50" s="283"/>
      <c r="D50" s="283"/>
      <c r="E50" s="283"/>
      <c r="F50" s="283"/>
      <c r="G50" s="283"/>
      <c r="H50" s="284"/>
      <c r="I50" s="64"/>
      <c r="J50" s="64"/>
    </row>
    <row r="51" spans="1:10" s="69" customFormat="1" ht="15" customHeight="1" thickBot="1" x14ac:dyDescent="0.35">
      <c r="A51" s="85"/>
      <c r="B51" s="129"/>
      <c r="C51" s="129"/>
      <c r="D51" s="129"/>
      <c r="E51" s="129"/>
      <c r="F51" s="129"/>
      <c r="G51" s="129"/>
      <c r="H51" s="129"/>
      <c r="I51" s="64"/>
      <c r="J51" s="64"/>
    </row>
    <row r="52" spans="1:10" s="85" customFormat="1" ht="15" customHeight="1" thickBot="1" x14ac:dyDescent="0.35">
      <c r="B52" s="281" t="s">
        <v>83</v>
      </c>
      <c r="C52" s="281"/>
      <c r="D52" s="281"/>
      <c r="E52" s="68"/>
      <c r="F52" s="161">
        <f>(H41-H48)/3</f>
        <v>0</v>
      </c>
      <c r="G52" s="75"/>
      <c r="H52" s="68"/>
      <c r="I52" s="64"/>
      <c r="J52" s="64"/>
    </row>
    <row r="53" spans="1:10" s="85" customFormat="1" ht="16" thickBot="1" x14ac:dyDescent="0.35">
      <c r="B53" s="111"/>
      <c r="C53" s="111"/>
      <c r="D53" s="111"/>
      <c r="E53" s="68"/>
      <c r="F53" s="73" t="s">
        <v>41</v>
      </c>
      <c r="G53" s="73"/>
      <c r="H53" s="68"/>
      <c r="I53" s="64"/>
      <c r="J53" s="64"/>
    </row>
    <row r="54" spans="1:10" s="85" customFormat="1" ht="16" thickBot="1" x14ac:dyDescent="0.35">
      <c r="B54" s="241" t="s">
        <v>45</v>
      </c>
      <c r="C54" s="241"/>
      <c r="D54" s="241"/>
      <c r="E54" s="51"/>
      <c r="F54" s="171">
        <f>F52*2.5</f>
        <v>0</v>
      </c>
      <c r="G54" s="51"/>
      <c r="H54" s="51"/>
    </row>
    <row r="55" spans="1:10" s="85" customFormat="1" ht="3.5" customHeight="1" x14ac:dyDescent="0.3">
      <c r="B55" s="112"/>
      <c r="C55" s="113"/>
      <c r="D55" s="113"/>
      <c r="E55" s="51"/>
      <c r="F55" s="74"/>
      <c r="G55" s="51"/>
      <c r="H55" s="51"/>
    </row>
    <row r="56" spans="1:10" s="85" customFormat="1" ht="30" customHeight="1" x14ac:dyDescent="0.3">
      <c r="B56" s="241" t="s">
        <v>46</v>
      </c>
      <c r="C56" s="241"/>
      <c r="D56" s="241"/>
      <c r="E56" s="51"/>
      <c r="F56" s="74"/>
      <c r="G56" s="51"/>
      <c r="H56" s="107"/>
    </row>
    <row r="57" spans="1:10" s="85" customFormat="1" x14ac:dyDescent="0.3">
      <c r="B57" s="242" t="s">
        <v>47</v>
      </c>
      <c r="C57" s="242"/>
      <c r="D57" s="242"/>
      <c r="E57" s="51"/>
      <c r="F57" s="80"/>
      <c r="G57" s="73"/>
      <c r="H57" s="279"/>
    </row>
    <row r="58" spans="1:10" s="54" customFormat="1" x14ac:dyDescent="0.3">
      <c r="A58" s="59"/>
      <c r="B58" s="280" t="s">
        <v>24</v>
      </c>
      <c r="C58" s="280"/>
      <c r="D58" s="280"/>
      <c r="E58" s="51"/>
      <c r="F58" s="74"/>
      <c r="G58" s="51"/>
      <c r="H58" s="279"/>
      <c r="I58" s="59"/>
    </row>
    <row r="59" spans="1:10" s="54" customFormat="1" x14ac:dyDescent="0.3">
      <c r="A59" s="59"/>
      <c r="B59" s="280" t="s">
        <v>25</v>
      </c>
      <c r="C59" s="280"/>
      <c r="D59" s="280"/>
      <c r="E59" s="51"/>
      <c r="F59" s="74"/>
      <c r="G59" s="51"/>
      <c r="H59" s="81"/>
      <c r="I59" s="59"/>
    </row>
    <row r="60" spans="1:10" s="54" customFormat="1" ht="3.5" customHeight="1" thickBot="1" x14ac:dyDescent="0.35">
      <c r="A60" s="59"/>
      <c r="B60" s="114"/>
      <c r="C60" s="114"/>
      <c r="D60" s="114"/>
      <c r="E60" s="51"/>
      <c r="F60" s="74"/>
      <c r="G60" s="51"/>
      <c r="H60" s="51"/>
      <c r="I60" s="59"/>
    </row>
    <row r="61" spans="1:10" ht="16" thickBot="1" x14ac:dyDescent="0.35">
      <c r="B61" s="273" t="s">
        <v>26</v>
      </c>
      <c r="C61" s="273"/>
      <c r="D61" s="273"/>
      <c r="E61" s="75"/>
      <c r="F61" s="162">
        <f>(F54+F57)</f>
        <v>0</v>
      </c>
      <c r="G61" s="75"/>
      <c r="H61" s="75"/>
    </row>
    <row r="62" spans="1:10" x14ac:dyDescent="0.3">
      <c r="B62" s="111"/>
      <c r="C62" s="111"/>
      <c r="D62" s="111"/>
      <c r="E62" s="68"/>
      <c r="F62" s="73"/>
      <c r="G62" s="73"/>
      <c r="H62" s="68"/>
    </row>
    <row r="63" spans="1:10" s="83" customFormat="1" ht="15" customHeight="1" x14ac:dyDescent="0.3">
      <c r="A63" s="82"/>
      <c r="B63" s="310" t="s">
        <v>125</v>
      </c>
      <c r="C63" s="311"/>
      <c r="D63" s="311"/>
      <c r="E63" s="311"/>
      <c r="F63" s="311"/>
      <c r="G63" s="312"/>
      <c r="I63" s="82"/>
    </row>
    <row r="64" spans="1:10" s="181" customFormat="1" ht="15" customHeight="1" x14ac:dyDescent="0.25">
      <c r="A64" s="180"/>
      <c r="B64" s="185" t="s">
        <v>128</v>
      </c>
      <c r="C64" s="184"/>
      <c r="D64" s="184"/>
      <c r="E64" s="184"/>
      <c r="F64" s="184"/>
      <c r="G64" s="186"/>
      <c r="I64" s="180"/>
    </row>
    <row r="65" spans="1:9" s="181" customFormat="1" ht="15" customHeight="1" x14ac:dyDescent="0.25">
      <c r="A65" s="180"/>
      <c r="B65" s="185" t="s">
        <v>129</v>
      </c>
      <c r="C65" s="184"/>
      <c r="D65" s="184"/>
      <c r="E65" s="184"/>
      <c r="F65" s="184"/>
      <c r="G65" s="186"/>
      <c r="I65" s="180"/>
    </row>
    <row r="66" spans="1:9" s="181" customFormat="1" ht="15" customHeight="1" x14ac:dyDescent="0.2">
      <c r="A66" s="180"/>
      <c r="B66" s="259" t="s">
        <v>135</v>
      </c>
      <c r="C66" s="260"/>
      <c r="D66" s="260"/>
      <c r="E66" s="260"/>
      <c r="F66" s="260"/>
      <c r="G66" s="261"/>
      <c r="I66" s="180"/>
    </row>
    <row r="67" spans="1:9" s="181" customFormat="1" ht="15" customHeight="1" x14ac:dyDescent="0.2">
      <c r="A67" s="180"/>
      <c r="B67" s="307" t="s">
        <v>130</v>
      </c>
      <c r="C67" s="308"/>
      <c r="D67" s="308"/>
      <c r="E67" s="308"/>
      <c r="F67" s="308"/>
      <c r="G67" s="309"/>
      <c r="I67" s="180"/>
    </row>
    <row r="68" spans="1:9" s="181" customFormat="1" ht="15" customHeight="1" x14ac:dyDescent="0.2">
      <c r="A68" s="180"/>
      <c r="B68" s="313" t="s">
        <v>131</v>
      </c>
      <c r="C68" s="314"/>
      <c r="D68" s="314"/>
      <c r="E68" s="314"/>
      <c r="F68" s="314"/>
      <c r="G68" s="315"/>
      <c r="I68" s="180"/>
    </row>
    <row r="69" spans="1:9" s="181" customFormat="1" ht="15" customHeight="1" x14ac:dyDescent="0.2">
      <c r="A69" s="180"/>
      <c r="B69" s="313" t="s">
        <v>132</v>
      </c>
      <c r="C69" s="314"/>
      <c r="D69" s="314"/>
      <c r="E69" s="314"/>
      <c r="F69" s="314"/>
      <c r="G69" s="315"/>
      <c r="I69" s="180"/>
    </row>
    <row r="70" spans="1:9" s="181" customFormat="1" ht="15" customHeight="1" x14ac:dyDescent="0.2">
      <c r="A70" s="180"/>
      <c r="B70" s="307" t="s">
        <v>133</v>
      </c>
      <c r="C70" s="308"/>
      <c r="D70" s="308"/>
      <c r="E70" s="308"/>
      <c r="F70" s="308"/>
      <c r="G70" s="309"/>
      <c r="I70" s="180"/>
    </row>
    <row r="71" spans="1:9" s="181" customFormat="1" ht="15" customHeight="1" x14ac:dyDescent="0.2">
      <c r="A71" s="180"/>
      <c r="B71" s="259" t="s">
        <v>134</v>
      </c>
      <c r="C71" s="260"/>
      <c r="D71" s="260"/>
      <c r="E71" s="260"/>
      <c r="F71" s="260"/>
      <c r="G71" s="261"/>
      <c r="I71" s="180"/>
    </row>
    <row r="72" spans="1:9" s="181" customFormat="1" ht="15" customHeight="1" x14ac:dyDescent="0.2">
      <c r="A72" s="180"/>
      <c r="B72" s="259" t="s">
        <v>136</v>
      </c>
      <c r="C72" s="260"/>
      <c r="D72" s="260"/>
      <c r="E72" s="260"/>
      <c r="F72" s="260"/>
      <c r="G72" s="261"/>
      <c r="I72" s="180"/>
    </row>
    <row r="73" spans="1:9" s="181" customFormat="1" ht="15" customHeight="1" x14ac:dyDescent="0.2">
      <c r="A73" s="180"/>
      <c r="B73" s="307" t="s">
        <v>137</v>
      </c>
      <c r="C73" s="308"/>
      <c r="D73" s="308"/>
      <c r="E73" s="308"/>
      <c r="F73" s="308"/>
      <c r="G73" s="309"/>
      <c r="I73" s="180"/>
    </row>
    <row r="74" spans="1:9" s="181" customFormat="1" ht="15" customHeight="1" x14ac:dyDescent="0.2">
      <c r="A74" s="180"/>
      <c r="B74" s="259" t="s">
        <v>140</v>
      </c>
      <c r="C74" s="260"/>
      <c r="D74" s="260"/>
      <c r="E74" s="260"/>
      <c r="F74" s="260"/>
      <c r="G74" s="261"/>
      <c r="I74" s="180"/>
    </row>
    <row r="75" spans="1:9" s="181" customFormat="1" ht="15" customHeight="1" x14ac:dyDescent="0.2">
      <c r="A75" s="180"/>
      <c r="B75" s="304" t="s">
        <v>141</v>
      </c>
      <c r="C75" s="305"/>
      <c r="D75" s="305"/>
      <c r="E75" s="305"/>
      <c r="F75" s="305"/>
      <c r="G75" s="306"/>
      <c r="I75" s="180"/>
    </row>
  </sheetData>
  <protectedRanges>
    <protectedRange sqref="F44:F47 H44:H47 D44:D47" name="Payroll Data"/>
  </protectedRanges>
  <mergeCells count="63">
    <mergeCell ref="A13:A16"/>
    <mergeCell ref="A23:A31"/>
    <mergeCell ref="A17:A21"/>
    <mergeCell ref="B22:H22"/>
    <mergeCell ref="B24:C30"/>
    <mergeCell ref="H24:H26"/>
    <mergeCell ref="H27:H31"/>
    <mergeCell ref="B23:H23"/>
    <mergeCell ref="C1:H1"/>
    <mergeCell ref="B2:H2"/>
    <mergeCell ref="B12:H12"/>
    <mergeCell ref="B14:H14"/>
    <mergeCell ref="B15:C15"/>
    <mergeCell ref="E15:H16"/>
    <mergeCell ref="B16:C16"/>
    <mergeCell ref="B13:H13"/>
    <mergeCell ref="C3:D3"/>
    <mergeCell ref="C4:D4"/>
    <mergeCell ref="C6:D6"/>
    <mergeCell ref="C7:D7"/>
    <mergeCell ref="C8:D8"/>
    <mergeCell ref="C9:D9"/>
    <mergeCell ref="B11:H11"/>
    <mergeCell ref="C5:D5"/>
    <mergeCell ref="B61:D61"/>
    <mergeCell ref="B56:D56"/>
    <mergeCell ref="B57:D57"/>
    <mergeCell ref="H57:H58"/>
    <mergeCell ref="B58:D58"/>
    <mergeCell ref="B59:D59"/>
    <mergeCell ref="B63:G63"/>
    <mergeCell ref="B66:G66"/>
    <mergeCell ref="B67:G67"/>
    <mergeCell ref="B68:G68"/>
    <mergeCell ref="B69:G69"/>
    <mergeCell ref="B75:G75"/>
    <mergeCell ref="B70:G70"/>
    <mergeCell ref="B71:G71"/>
    <mergeCell ref="B72:G72"/>
    <mergeCell ref="B73:G73"/>
    <mergeCell ref="B74:G74"/>
    <mergeCell ref="B46:G46"/>
    <mergeCell ref="B41:G41"/>
    <mergeCell ref="B52:D52"/>
    <mergeCell ref="B54:D54"/>
    <mergeCell ref="B43:H43"/>
    <mergeCell ref="B50:H50"/>
    <mergeCell ref="B48:G48"/>
    <mergeCell ref="B47:G47"/>
    <mergeCell ref="B45:G45"/>
    <mergeCell ref="B44:G44"/>
    <mergeCell ref="B40:E40"/>
    <mergeCell ref="B33:H33"/>
    <mergeCell ref="B17:C17"/>
    <mergeCell ref="E17:H18"/>
    <mergeCell ref="B18:C18"/>
    <mergeCell ref="B19:H19"/>
    <mergeCell ref="B36:E36"/>
    <mergeCell ref="B37:E37"/>
    <mergeCell ref="B38:E38"/>
    <mergeCell ref="B39:E39"/>
    <mergeCell ref="B35:E35"/>
    <mergeCell ref="B34:H34"/>
  </mergeCells>
  <phoneticPr fontId="42" type="noConversion"/>
  <printOptions horizontalCentered="1"/>
  <pageMargins left="0.25" right="0.25" top="0.5" bottom="0.25" header="0.3" footer="0.3"/>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241300</xdr:colOff>
                    <xdr:row>19</xdr:row>
                    <xdr:rowOff>76200</xdr:rowOff>
                  </from>
                  <to>
                    <xdr:col>1</xdr:col>
                    <xdr:colOff>1117600</xdr:colOff>
                    <xdr:row>19</xdr:row>
                    <xdr:rowOff>311150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241300</xdr:colOff>
                    <xdr:row>20</xdr:row>
                    <xdr:rowOff>19050</xdr:rowOff>
                  </from>
                  <to>
                    <xdr:col>1</xdr:col>
                    <xdr:colOff>1060450</xdr:colOff>
                    <xdr:row>20</xdr:row>
                    <xdr:rowOff>228600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1606550</xdr:colOff>
                    <xdr:row>19</xdr:row>
                    <xdr:rowOff>95250</xdr:rowOff>
                  </from>
                  <to>
                    <xdr:col>2</xdr:col>
                    <xdr:colOff>933450</xdr:colOff>
                    <xdr:row>19</xdr:row>
                    <xdr:rowOff>298450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1606550</xdr:colOff>
                    <xdr:row>20</xdr:row>
                    <xdr:rowOff>19050</xdr:rowOff>
                  </from>
                  <to>
                    <xdr:col>2</xdr:col>
                    <xdr:colOff>514350</xdr:colOff>
                    <xdr:row>20</xdr:row>
                    <xdr:rowOff>254000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xdr:col>
                    <xdr:colOff>1428750</xdr:colOff>
                    <xdr:row>19</xdr:row>
                    <xdr:rowOff>95250</xdr:rowOff>
                  </from>
                  <to>
                    <xdr:col>3</xdr:col>
                    <xdr:colOff>647700</xdr:colOff>
                    <xdr:row>19</xdr:row>
                    <xdr:rowOff>304800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1428750</xdr:colOff>
                    <xdr:row>20</xdr:row>
                    <xdr:rowOff>31750</xdr:rowOff>
                  </from>
                  <to>
                    <xdr:col>3</xdr:col>
                    <xdr:colOff>666750</xdr:colOff>
                    <xdr:row>20</xdr:row>
                    <xdr:rowOff>234950</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5</xdr:col>
                    <xdr:colOff>406400</xdr:colOff>
                    <xdr:row>19</xdr:row>
                    <xdr:rowOff>95250</xdr:rowOff>
                  </from>
                  <to>
                    <xdr:col>6</xdr:col>
                    <xdr:colOff>323850</xdr:colOff>
                    <xdr:row>19</xdr:row>
                    <xdr:rowOff>304800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5</xdr:col>
                    <xdr:colOff>406400</xdr:colOff>
                    <xdr:row>20</xdr:row>
                    <xdr:rowOff>31750</xdr:rowOff>
                  </from>
                  <to>
                    <xdr:col>6</xdr:col>
                    <xdr:colOff>323850</xdr:colOff>
                    <xdr:row>20</xdr:row>
                    <xdr:rowOff>234950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7</xdr:col>
                    <xdr:colOff>12700</xdr:colOff>
                    <xdr:row>19</xdr:row>
                    <xdr:rowOff>95250</xdr:rowOff>
                  </from>
                  <to>
                    <xdr:col>7</xdr:col>
                    <xdr:colOff>850900</xdr:colOff>
                    <xdr:row>19</xdr:row>
                    <xdr:rowOff>323850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7</xdr:col>
                    <xdr:colOff>12700</xdr:colOff>
                    <xdr:row>20</xdr:row>
                    <xdr:rowOff>31750</xdr:rowOff>
                  </from>
                  <to>
                    <xdr:col>7</xdr:col>
                    <xdr:colOff>869950</xdr:colOff>
                    <xdr:row>20</xdr:row>
                    <xdr:rowOff>241300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xdr:col>
                    <xdr:colOff>31750</xdr:colOff>
                    <xdr:row>19</xdr:row>
                    <xdr:rowOff>95250</xdr:rowOff>
                  </from>
                  <to>
                    <xdr:col>4</xdr:col>
                    <xdr:colOff>863600</xdr:colOff>
                    <xdr:row>19</xdr:row>
                    <xdr:rowOff>304800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4</xdr:col>
                    <xdr:colOff>31750</xdr:colOff>
                    <xdr:row>20</xdr:row>
                    <xdr:rowOff>31750</xdr:rowOff>
                  </from>
                  <to>
                    <xdr:col>4</xdr:col>
                    <xdr:colOff>882650</xdr:colOff>
                    <xdr:row>20</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4E1E363-9C40-4DDE-9A2C-28991D05C339}">
          <x14:formula1>
            <xm:f>Sheet1!$A$1:$A$12</xm:f>
          </x14:formula1>
          <xm:sqref>D25:D30 F25:F30 F35:H35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DFF5E-CFCB-41FD-A7F9-29B240DE2B05}">
  <sheetPr codeName="Sheet5">
    <tabColor rgb="FF213D78"/>
  </sheetPr>
  <dimension ref="A1:H60"/>
  <sheetViews>
    <sheetView showGridLines="0" topLeftCell="A37" zoomScaleNormal="100" workbookViewId="0">
      <selection activeCell="E6" sqref="E6"/>
    </sheetView>
  </sheetViews>
  <sheetFormatPr defaultRowHeight="14" x14ac:dyDescent="0.3"/>
  <cols>
    <col min="1" max="1" width="1.83203125" customWidth="1"/>
    <col min="2" max="3" width="25.58203125" customWidth="1"/>
    <col min="4" max="4" width="9.08203125" bestFit="1" customWidth="1"/>
    <col min="6" max="6" width="9.6640625" bestFit="1" customWidth="1"/>
  </cols>
  <sheetData>
    <row r="1" spans="1:8" ht="58" customHeight="1" x14ac:dyDescent="0.3">
      <c r="A1" s="58"/>
      <c r="B1" s="9"/>
      <c r="C1" s="349" t="s">
        <v>85</v>
      </c>
      <c r="D1" s="349"/>
      <c r="E1" s="349"/>
      <c r="F1" s="349"/>
      <c r="G1" s="349"/>
      <c r="H1" s="349"/>
    </row>
    <row r="2" spans="1:8" ht="47" customHeight="1" x14ac:dyDescent="0.3">
      <c r="B2" s="230" t="s">
        <v>101</v>
      </c>
      <c r="C2" s="230"/>
      <c r="D2" s="230"/>
      <c r="E2" s="230"/>
      <c r="F2" s="230"/>
      <c r="G2" s="230"/>
      <c r="H2" s="230"/>
    </row>
    <row r="3" spans="1:8" ht="15" customHeight="1" x14ac:dyDescent="0.3">
      <c r="B3" s="10" t="s">
        <v>0</v>
      </c>
      <c r="C3" s="224"/>
      <c r="D3" s="224"/>
      <c r="E3" s="55"/>
      <c r="F3" s="62"/>
      <c r="G3" s="62"/>
      <c r="H3" s="62"/>
    </row>
    <row r="4" spans="1:8" ht="15" customHeight="1" x14ac:dyDescent="0.3">
      <c r="B4" s="10" t="s">
        <v>8</v>
      </c>
      <c r="C4" s="224"/>
      <c r="D4" s="224"/>
      <c r="E4" s="55"/>
      <c r="F4" s="53"/>
      <c r="G4" s="53"/>
      <c r="H4" s="53"/>
    </row>
    <row r="5" spans="1:8" ht="15" customHeight="1" x14ac:dyDescent="0.3">
      <c r="B5" s="10" t="s">
        <v>1</v>
      </c>
      <c r="C5" s="224"/>
      <c r="D5" s="224"/>
      <c r="E5" s="55"/>
      <c r="F5" s="53"/>
      <c r="G5" s="53"/>
      <c r="H5" s="53"/>
    </row>
    <row r="6" spans="1:8" ht="15" customHeight="1" x14ac:dyDescent="0.3">
      <c r="B6" s="10" t="s">
        <v>2</v>
      </c>
      <c r="C6" s="224"/>
      <c r="D6" s="224"/>
      <c r="E6" s="55"/>
      <c r="F6" s="53"/>
      <c r="G6" s="53"/>
      <c r="H6" s="53"/>
    </row>
    <row r="7" spans="1:8" ht="15" customHeight="1" x14ac:dyDescent="0.3">
      <c r="B7" s="10" t="s">
        <v>3</v>
      </c>
      <c r="C7" s="224"/>
      <c r="D7" s="224"/>
      <c r="E7" s="55"/>
      <c r="F7" s="53"/>
      <c r="G7" s="53"/>
      <c r="H7" s="53"/>
    </row>
    <row r="8" spans="1:8" ht="15" customHeight="1" x14ac:dyDescent="0.3">
      <c r="B8" s="10" t="s">
        <v>4</v>
      </c>
      <c r="C8" s="224"/>
      <c r="D8" s="224"/>
      <c r="E8" s="55"/>
      <c r="F8" s="53"/>
      <c r="G8" s="53"/>
      <c r="H8" s="53"/>
    </row>
    <row r="9" spans="1:8" ht="15" customHeight="1" x14ac:dyDescent="0.3">
      <c r="B9" s="10" t="s">
        <v>5</v>
      </c>
      <c r="C9" s="224"/>
      <c r="D9" s="224"/>
      <c r="E9" s="55"/>
      <c r="F9" s="53"/>
      <c r="G9" s="53"/>
      <c r="H9" s="53"/>
    </row>
    <row r="10" spans="1:8" ht="49.5" customHeight="1" x14ac:dyDescent="0.3">
      <c r="B10" s="239" t="s">
        <v>103</v>
      </c>
      <c r="C10" s="240"/>
      <c r="D10" s="240"/>
      <c r="E10" s="240"/>
      <c r="F10" s="240"/>
      <c r="G10" s="240"/>
      <c r="H10" s="240"/>
    </row>
    <row r="11" spans="1:8" ht="11" customHeight="1" x14ac:dyDescent="0.3">
      <c r="B11" s="175"/>
    </row>
    <row r="12" spans="1:8" ht="21" customHeight="1" x14ac:dyDescent="0.3">
      <c r="B12" s="357" t="s">
        <v>86</v>
      </c>
      <c r="C12" s="357"/>
      <c r="D12" s="357"/>
      <c r="E12" s="357"/>
      <c r="F12" s="357"/>
      <c r="G12" s="357"/>
      <c r="H12" s="357"/>
    </row>
    <row r="13" spans="1:8" ht="15" customHeight="1" x14ac:dyDescent="0.3">
      <c r="B13" s="358"/>
      <c r="C13" s="358"/>
      <c r="D13" s="360" t="s">
        <v>49</v>
      </c>
      <c r="E13" s="361"/>
      <c r="F13" s="361"/>
      <c r="G13" s="361"/>
      <c r="H13" s="362"/>
    </row>
    <row r="14" spans="1:8" ht="45" x14ac:dyDescent="0.3">
      <c r="B14" s="359"/>
      <c r="C14" s="359"/>
      <c r="D14" s="71" t="s">
        <v>20</v>
      </c>
      <c r="E14" s="164" t="s">
        <v>19</v>
      </c>
      <c r="F14" s="71" t="s">
        <v>18</v>
      </c>
      <c r="G14" s="164" t="s">
        <v>19</v>
      </c>
      <c r="H14" s="190" t="s">
        <v>23</v>
      </c>
    </row>
    <row r="15" spans="1:8" s="172" customFormat="1" ht="29.5" customHeight="1" x14ac:dyDescent="0.3">
      <c r="B15" s="353" t="s">
        <v>159</v>
      </c>
      <c r="C15" s="354"/>
      <c r="D15" s="65"/>
      <c r="E15" s="86"/>
      <c r="F15" s="65"/>
      <c r="G15" s="86"/>
      <c r="H15" s="65"/>
    </row>
    <row r="16" spans="1:8" s="172" customFormat="1" ht="35" customHeight="1" x14ac:dyDescent="0.3">
      <c r="B16" s="355" t="s">
        <v>93</v>
      </c>
      <c r="C16" s="356"/>
      <c r="D16" s="178">
        <f>IF(D15&gt;100000,(100000),IF((D15=100000),(100000),IF((D15&lt;100000),(D15),IF((D15&lt;0),"Not Eligible for PPP",0))))</f>
        <v>0</v>
      </c>
      <c r="E16" s="177"/>
      <c r="F16" s="178">
        <f>IF(F15&gt;100000,(100000),IF((F15=100000),(100000),IF((F15&lt;100000),(F15),IF((F15&lt;0),"Not Eligible for PPP",0))))</f>
        <v>0</v>
      </c>
      <c r="G16" s="177"/>
      <c r="H16" s="178">
        <f>IF(H15&gt;100000,(100000),IF((H15=100000),(100000),IF((H15&lt;100000),(H15),IF((H15&lt;0),"Not Eligible for PPP",0))))</f>
        <v>0</v>
      </c>
    </row>
    <row r="17" spans="2:8" ht="30" customHeight="1" x14ac:dyDescent="0.3">
      <c r="B17" s="274" t="s">
        <v>88</v>
      </c>
      <c r="C17" s="275"/>
      <c r="D17" s="275"/>
      <c r="E17" s="275"/>
      <c r="F17" s="275"/>
      <c r="G17" s="275"/>
      <c r="H17" s="275"/>
    </row>
    <row r="18" spans="2:8" ht="53.5" customHeight="1" x14ac:dyDescent="0.3">
      <c r="B18" s="350" t="s">
        <v>50</v>
      </c>
      <c r="C18" s="351"/>
      <c r="D18" s="91"/>
      <c r="E18" s="101"/>
      <c r="F18" s="91"/>
      <c r="G18" s="101"/>
      <c r="H18" s="91"/>
    </row>
    <row r="19" spans="2:8" ht="61.5" customHeight="1" x14ac:dyDescent="0.3">
      <c r="B19" s="350" t="s">
        <v>91</v>
      </c>
      <c r="C19" s="351"/>
      <c r="D19" s="104" t="s">
        <v>30</v>
      </c>
      <c r="E19" s="101"/>
      <c r="F19" s="91"/>
      <c r="G19" s="101"/>
      <c r="H19" s="91"/>
    </row>
    <row r="20" spans="2:8" ht="54.5" customHeight="1" thickBot="1" x14ac:dyDescent="0.35">
      <c r="B20" s="350" t="s">
        <v>92</v>
      </c>
      <c r="C20" s="351"/>
      <c r="D20" s="104" t="s">
        <v>30</v>
      </c>
      <c r="E20" s="101"/>
      <c r="F20" s="105"/>
      <c r="G20" s="101"/>
      <c r="H20" s="105"/>
    </row>
    <row r="21" spans="2:8" x14ac:dyDescent="0.3">
      <c r="B21" s="352" t="s">
        <v>10</v>
      </c>
      <c r="C21" s="352"/>
      <c r="D21" s="87">
        <f>D18</f>
        <v>0</v>
      </c>
      <c r="E21" s="101"/>
      <c r="F21" s="87">
        <f>SUM(F18:F20)</f>
        <v>0</v>
      </c>
      <c r="G21" s="101"/>
      <c r="H21" s="87">
        <f>SUM(H18:H20)</f>
        <v>0</v>
      </c>
    </row>
    <row r="22" spans="2:8" x14ac:dyDescent="0.3">
      <c r="B22" s="117"/>
      <c r="C22" s="117"/>
      <c r="D22" s="88"/>
      <c r="E22" s="101"/>
      <c r="F22" s="88"/>
      <c r="G22" s="101"/>
      <c r="H22" s="88"/>
    </row>
    <row r="23" spans="2:8" ht="14.5" thickBot="1" x14ac:dyDescent="0.35">
      <c r="B23" s="352" t="s">
        <v>40</v>
      </c>
      <c r="C23" s="352"/>
      <c r="D23" s="89">
        <f>D15-D21</f>
        <v>0</v>
      </c>
      <c r="E23" s="101"/>
      <c r="F23" s="89">
        <f>F16-F21</f>
        <v>0</v>
      </c>
      <c r="G23" s="101"/>
      <c r="H23" s="89">
        <f>H16-H21</f>
        <v>0</v>
      </c>
    </row>
    <row r="24" spans="2:8" x14ac:dyDescent="0.3">
      <c r="B24" s="245"/>
      <c r="C24" s="245"/>
      <c r="D24" s="54"/>
      <c r="E24" s="63"/>
      <c r="F24" s="54"/>
      <c r="G24" s="63"/>
      <c r="H24" s="90"/>
    </row>
    <row r="25" spans="2:8" ht="30" customHeight="1" x14ac:dyDescent="0.3">
      <c r="B25" s="241" t="s">
        <v>39</v>
      </c>
      <c r="C25" s="241"/>
      <c r="D25" s="95" t="s">
        <v>30</v>
      </c>
      <c r="E25" s="66"/>
      <c r="F25" s="95" t="s">
        <v>30</v>
      </c>
      <c r="G25" s="66"/>
      <c r="H25" s="94"/>
    </row>
    <row r="26" spans="2:8" x14ac:dyDescent="0.3">
      <c r="B26" s="108"/>
      <c r="C26" s="108"/>
      <c r="D26" s="64"/>
      <c r="E26" s="66"/>
      <c r="F26" s="64"/>
      <c r="G26" s="66"/>
      <c r="H26" s="92"/>
    </row>
    <row r="27" spans="2:8" ht="14.5" thickBot="1" x14ac:dyDescent="0.35">
      <c r="B27" s="245" t="s">
        <v>22</v>
      </c>
      <c r="C27" s="245"/>
      <c r="D27" s="131">
        <f>+D23/12</f>
        <v>0</v>
      </c>
      <c r="E27" s="132"/>
      <c r="F27" s="131">
        <f>F23/12</f>
        <v>0</v>
      </c>
      <c r="G27" s="133"/>
      <c r="H27" s="131">
        <f>+IFERROR(H23/H25,0)</f>
        <v>0</v>
      </c>
    </row>
    <row r="28" spans="2:8" ht="14.5" thickTop="1" x14ac:dyDescent="0.3">
      <c r="B28" s="97"/>
      <c r="C28" s="97"/>
      <c r="D28" s="92"/>
      <c r="E28" s="118"/>
      <c r="F28" s="92"/>
      <c r="G28" s="64"/>
      <c r="H28" s="92"/>
    </row>
    <row r="29" spans="2:8" ht="30" customHeight="1" x14ac:dyDescent="0.3">
      <c r="B29" s="282" t="s">
        <v>44</v>
      </c>
      <c r="C29" s="283"/>
      <c r="D29" s="283"/>
      <c r="E29" s="283"/>
      <c r="F29" s="283"/>
      <c r="G29" s="283"/>
      <c r="H29" s="284"/>
    </row>
    <row r="30" spans="2:8" ht="14.5" thickBot="1" x14ac:dyDescent="0.35">
      <c r="B30" s="243"/>
      <c r="C30" s="243"/>
      <c r="D30" s="54"/>
      <c r="E30" s="54"/>
      <c r="F30" s="54"/>
      <c r="G30" s="54"/>
      <c r="H30" s="54"/>
    </row>
    <row r="31" spans="2:8" ht="16" thickBot="1" x14ac:dyDescent="0.35">
      <c r="B31" s="241" t="s">
        <v>22</v>
      </c>
      <c r="C31" s="241"/>
      <c r="D31" s="241"/>
      <c r="E31" s="51"/>
      <c r="F31" s="161">
        <f>MAX(D27,F27,H27)</f>
        <v>0</v>
      </c>
      <c r="G31" s="51"/>
      <c r="H31" s="51"/>
    </row>
    <row r="32" spans="2:8" ht="16" thickBot="1" x14ac:dyDescent="0.35">
      <c r="B32" s="108"/>
      <c r="C32" s="108"/>
      <c r="D32" s="108"/>
      <c r="E32" s="51"/>
      <c r="F32" s="73" t="s">
        <v>41</v>
      </c>
      <c r="G32" s="73"/>
      <c r="H32" s="51"/>
    </row>
    <row r="33" spans="1:8" ht="16" thickBot="1" x14ac:dyDescent="0.35">
      <c r="B33" s="241" t="s">
        <v>45</v>
      </c>
      <c r="C33" s="241"/>
      <c r="D33" s="241"/>
      <c r="E33" s="51"/>
      <c r="F33" s="171">
        <f>F31*2.5</f>
        <v>0</v>
      </c>
      <c r="G33" s="51"/>
      <c r="H33" s="51"/>
    </row>
    <row r="34" spans="1:8" ht="15.5" x14ac:dyDescent="0.3">
      <c r="B34" s="112"/>
      <c r="C34" s="113"/>
      <c r="D34" s="113"/>
      <c r="E34" s="51"/>
      <c r="F34" s="74"/>
      <c r="G34" s="51"/>
      <c r="H34" s="51"/>
    </row>
    <row r="35" spans="1:8" ht="30" customHeight="1" x14ac:dyDescent="0.3">
      <c r="B35" s="241" t="s">
        <v>46</v>
      </c>
      <c r="C35" s="241"/>
      <c r="D35" s="241"/>
      <c r="E35" s="51"/>
      <c r="F35" s="74"/>
      <c r="G35" s="51"/>
      <c r="H35" s="119"/>
    </row>
    <row r="36" spans="1:8" ht="15.5" x14ac:dyDescent="0.3">
      <c r="B36" s="242" t="s">
        <v>47</v>
      </c>
      <c r="C36" s="242"/>
      <c r="D36" s="242"/>
      <c r="E36" s="51"/>
      <c r="F36" s="80"/>
      <c r="G36" s="73"/>
      <c r="H36" s="122"/>
    </row>
    <row r="37" spans="1:8" ht="15.5" x14ac:dyDescent="0.3">
      <c r="B37" s="280" t="s">
        <v>24</v>
      </c>
      <c r="C37" s="280"/>
      <c r="D37" s="280"/>
      <c r="E37" s="51"/>
      <c r="F37" s="74"/>
      <c r="G37" s="51"/>
      <c r="H37" s="122"/>
    </row>
    <row r="38" spans="1:8" ht="15.5" x14ac:dyDescent="0.3">
      <c r="B38" s="280" t="s">
        <v>25</v>
      </c>
      <c r="C38" s="280"/>
      <c r="D38" s="280"/>
      <c r="E38" s="51"/>
      <c r="F38" s="74"/>
      <c r="G38" s="51"/>
      <c r="H38" s="81"/>
    </row>
    <row r="39" spans="1:8" ht="16" thickBot="1" x14ac:dyDescent="0.35">
      <c r="B39" s="114"/>
      <c r="C39" s="114"/>
      <c r="D39" s="114"/>
      <c r="E39" s="51"/>
      <c r="F39" s="74"/>
      <c r="G39" s="51"/>
      <c r="H39" s="51"/>
    </row>
    <row r="40" spans="1:8" ht="16" thickBot="1" x14ac:dyDescent="0.35">
      <c r="B40" s="348" t="s">
        <v>26</v>
      </c>
      <c r="C40" s="348"/>
      <c r="D40" s="348"/>
      <c r="E40" s="51"/>
      <c r="F40" s="162">
        <f>(F33+F36)</f>
        <v>0</v>
      </c>
      <c r="G40" s="51"/>
      <c r="H40" s="51"/>
    </row>
    <row r="41" spans="1:8" ht="15.5" x14ac:dyDescent="0.35">
      <c r="B41" s="73"/>
      <c r="C41" s="120"/>
      <c r="D41" s="121"/>
      <c r="E41" s="121"/>
      <c r="F41" s="121"/>
      <c r="G41" s="73"/>
      <c r="H41" s="74"/>
    </row>
    <row r="42" spans="1:8" ht="15.5" x14ac:dyDescent="0.3">
      <c r="B42" s="51"/>
      <c r="C42" s="51"/>
      <c r="D42" s="51"/>
      <c r="E42" s="51"/>
      <c r="F42" s="51"/>
      <c r="G42" s="51"/>
      <c r="H42" s="51"/>
    </row>
    <row r="45" spans="1:8" x14ac:dyDescent="0.3">
      <c r="B45" s="342" t="s">
        <v>127</v>
      </c>
      <c r="C45" s="343"/>
      <c r="D45" s="343"/>
      <c r="E45" s="343"/>
      <c r="F45" s="343"/>
      <c r="G45" s="343"/>
      <c r="H45" s="344"/>
    </row>
    <row r="46" spans="1:8" ht="15" customHeight="1" x14ac:dyDescent="0.3">
      <c r="A46" s="174"/>
      <c r="B46" s="345" t="s">
        <v>109</v>
      </c>
      <c r="C46" s="346"/>
      <c r="D46" s="346"/>
      <c r="E46" s="346"/>
      <c r="F46" s="346"/>
      <c r="G46" s="346"/>
      <c r="H46" s="347"/>
    </row>
    <row r="47" spans="1:8" ht="15" customHeight="1" x14ac:dyDescent="0.3">
      <c r="A47" s="174"/>
      <c r="B47" s="307" t="s">
        <v>110</v>
      </c>
      <c r="C47" s="308"/>
      <c r="D47" s="308"/>
      <c r="E47" s="308"/>
      <c r="F47" s="308"/>
      <c r="G47" s="308"/>
      <c r="H47" s="309"/>
    </row>
    <row r="48" spans="1:8" ht="15" customHeight="1" x14ac:dyDescent="0.3">
      <c r="A48" s="174"/>
      <c r="B48" s="307" t="s">
        <v>111</v>
      </c>
      <c r="C48" s="308"/>
      <c r="D48" s="308"/>
      <c r="E48" s="308"/>
      <c r="F48" s="308"/>
      <c r="G48" s="308"/>
      <c r="H48" s="309"/>
    </row>
    <row r="49" spans="1:8" ht="15" customHeight="1" x14ac:dyDescent="0.3">
      <c r="A49" s="174"/>
      <c r="B49" s="307" t="s">
        <v>112</v>
      </c>
      <c r="C49" s="308"/>
      <c r="D49" s="308"/>
      <c r="E49" s="308"/>
      <c r="F49" s="308"/>
      <c r="G49" s="308"/>
      <c r="H49" s="309"/>
    </row>
    <row r="50" spans="1:8" ht="25.5" customHeight="1" x14ac:dyDescent="0.3">
      <c r="A50" s="174"/>
      <c r="B50" s="307" t="s">
        <v>113</v>
      </c>
      <c r="C50" s="308"/>
      <c r="D50" s="308"/>
      <c r="E50" s="308"/>
      <c r="F50" s="308"/>
      <c r="G50" s="308"/>
      <c r="H50" s="309"/>
    </row>
    <row r="51" spans="1:8" ht="15" customHeight="1" x14ac:dyDescent="0.3">
      <c r="A51" s="174"/>
      <c r="B51" s="307" t="s">
        <v>114</v>
      </c>
      <c r="C51" s="308"/>
      <c r="D51" s="308"/>
      <c r="E51" s="308"/>
      <c r="F51" s="308"/>
      <c r="G51" s="308"/>
      <c r="H51" s="309"/>
    </row>
    <row r="52" spans="1:8" ht="15" customHeight="1" x14ac:dyDescent="0.3">
      <c r="A52" s="174"/>
      <c r="B52" s="307" t="s">
        <v>115</v>
      </c>
      <c r="C52" s="308"/>
      <c r="D52" s="308"/>
      <c r="E52" s="308"/>
      <c r="F52" s="308"/>
      <c r="G52" s="308"/>
      <c r="H52" s="309"/>
    </row>
    <row r="53" spans="1:8" ht="15" customHeight="1" x14ac:dyDescent="0.3">
      <c r="A53" s="174"/>
      <c r="B53" s="307" t="s">
        <v>116</v>
      </c>
      <c r="C53" s="308"/>
      <c r="D53" s="308"/>
      <c r="E53" s="308"/>
      <c r="F53" s="308"/>
      <c r="G53" s="308"/>
      <c r="H53" s="309"/>
    </row>
    <row r="54" spans="1:8" ht="15" customHeight="1" x14ac:dyDescent="0.3">
      <c r="A54" s="174"/>
      <c r="B54" s="339" t="s">
        <v>117</v>
      </c>
      <c r="C54" s="340"/>
      <c r="D54" s="340"/>
      <c r="E54" s="340"/>
      <c r="F54" s="340"/>
      <c r="G54" s="340"/>
      <c r="H54" s="341"/>
    </row>
    <row r="55" spans="1:8" ht="15" customHeight="1" x14ac:dyDescent="0.3">
      <c r="B55" s="173"/>
      <c r="C55" s="173"/>
      <c r="D55" s="173"/>
      <c r="E55" s="173"/>
      <c r="F55" s="173"/>
      <c r="G55" s="173"/>
      <c r="H55" s="173"/>
    </row>
    <row r="56" spans="1:8" x14ac:dyDescent="0.3">
      <c r="C56" s="173"/>
      <c r="D56" s="173"/>
      <c r="E56" s="173"/>
      <c r="F56" s="173"/>
      <c r="G56" s="173"/>
      <c r="H56" s="173"/>
    </row>
    <row r="57" spans="1:8" x14ac:dyDescent="0.3">
      <c r="B57" s="173"/>
      <c r="C57" s="173"/>
      <c r="D57" s="173"/>
      <c r="E57" s="173"/>
      <c r="F57" s="173"/>
      <c r="G57" s="173"/>
      <c r="H57" s="173"/>
    </row>
    <row r="58" spans="1:8" x14ac:dyDescent="0.3">
      <c r="B58" s="173"/>
      <c r="C58" s="173"/>
      <c r="D58" s="173"/>
      <c r="E58" s="173"/>
      <c r="F58" s="173"/>
      <c r="G58" s="173"/>
      <c r="H58" s="173"/>
    </row>
    <row r="59" spans="1:8" x14ac:dyDescent="0.3">
      <c r="B59" s="144"/>
    </row>
    <row r="60" spans="1:8" x14ac:dyDescent="0.3">
      <c r="B60" s="144"/>
    </row>
  </sheetData>
  <protectedRanges>
    <protectedRange sqref="D15:D16 F15:F16 H15:H16" name="Payroll Data"/>
    <protectedRange sqref="D25 F25 F18:F20 H18:H20 D18:D20" name="Payroll Data_1"/>
  </protectedRanges>
  <mergeCells count="43">
    <mergeCell ref="B2:H2"/>
    <mergeCell ref="B10:H10"/>
    <mergeCell ref="D13:H13"/>
    <mergeCell ref="C3:D3"/>
    <mergeCell ref="C5:D5"/>
    <mergeCell ref="C4:D4"/>
    <mergeCell ref="C6:D6"/>
    <mergeCell ref="C7:D7"/>
    <mergeCell ref="C8:D8"/>
    <mergeCell ref="C9:D9"/>
    <mergeCell ref="B21:C21"/>
    <mergeCell ref="B23:C23"/>
    <mergeCell ref="B15:C15"/>
    <mergeCell ref="B16:C16"/>
    <mergeCell ref="B12:H12"/>
    <mergeCell ref="B13:C14"/>
    <mergeCell ref="B17:H17"/>
    <mergeCell ref="B40:D40"/>
    <mergeCell ref="C1:H1"/>
    <mergeCell ref="B33:D33"/>
    <mergeCell ref="B35:D35"/>
    <mergeCell ref="B36:D36"/>
    <mergeCell ref="B37:D37"/>
    <mergeCell ref="B38:D38"/>
    <mergeCell ref="B24:C24"/>
    <mergeCell ref="B25:C25"/>
    <mergeCell ref="B27:C27"/>
    <mergeCell ref="B29:H29"/>
    <mergeCell ref="B30:C30"/>
    <mergeCell ref="B31:D31"/>
    <mergeCell ref="B18:C18"/>
    <mergeCell ref="B19:C19"/>
    <mergeCell ref="B20:C20"/>
    <mergeCell ref="B51:H51"/>
    <mergeCell ref="B52:H52"/>
    <mergeCell ref="B53:H53"/>
    <mergeCell ref="B54:H54"/>
    <mergeCell ref="B45:H45"/>
    <mergeCell ref="B46:H46"/>
    <mergeCell ref="B47:H47"/>
    <mergeCell ref="B48:H48"/>
    <mergeCell ref="B49:H49"/>
    <mergeCell ref="B50:H50"/>
  </mergeCells>
  <printOptions horizontalCentered="1"/>
  <pageMargins left="0.05" right="0.05" top="0.75" bottom="0.05" header="0.3" footer="0.3"/>
  <pageSetup scale="95"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FFF57-E921-44D1-9FF6-F4D676E3F24D}">
  <sheetPr>
    <tabColor theme="9" tint="0.39997558519241921"/>
  </sheetPr>
  <dimension ref="A1:K68"/>
  <sheetViews>
    <sheetView showGridLines="0" topLeftCell="A16" zoomScaleNormal="100" workbookViewId="0">
      <selection activeCell="D23" sqref="D23"/>
    </sheetView>
  </sheetViews>
  <sheetFormatPr defaultColWidth="8.58203125" defaultRowHeight="15.5" x14ac:dyDescent="0.3"/>
  <cols>
    <col min="1" max="1" width="1.58203125" style="68" customWidth="1"/>
    <col min="2" max="2" width="17.9140625" style="51" customWidth="1"/>
    <col min="3" max="3" width="15.33203125" style="51" customWidth="1"/>
    <col min="4" max="4" width="12.5" style="51" customWidth="1"/>
    <col min="5" max="5" width="9.9140625" style="51" customWidth="1"/>
    <col min="6" max="6" width="12.33203125" style="51" customWidth="1"/>
    <col min="7" max="7" width="12" style="51" customWidth="1"/>
    <col min="8" max="8" width="13.4140625" style="51" customWidth="1"/>
    <col min="9" max="9" width="8.58203125" style="68"/>
    <col min="10" max="16384" width="8.58203125" style="51"/>
  </cols>
  <sheetData>
    <row r="1" spans="1:11" s="9" customFormat="1" ht="52" customHeight="1" x14ac:dyDescent="0.3">
      <c r="A1" s="58"/>
      <c r="C1" s="392" t="s">
        <v>100</v>
      </c>
      <c r="D1" s="392"/>
      <c r="E1" s="392"/>
      <c r="F1" s="392"/>
      <c r="G1" s="392"/>
      <c r="H1" s="392"/>
      <c r="I1" s="60"/>
    </row>
    <row r="2" spans="1:11" s="53" customFormat="1" ht="43" customHeight="1" x14ac:dyDescent="0.3">
      <c r="A2" s="56"/>
      <c r="B2" s="230" t="s">
        <v>101</v>
      </c>
      <c r="C2" s="230"/>
      <c r="D2" s="230"/>
      <c r="E2" s="230"/>
      <c r="F2" s="230"/>
      <c r="G2" s="230"/>
      <c r="H2" s="230"/>
      <c r="I2" s="56"/>
      <c r="J2" s="61"/>
    </row>
    <row r="3" spans="1:11" s="53" customFormat="1" ht="15" customHeight="1" x14ac:dyDescent="0.3">
      <c r="A3" s="56"/>
      <c r="B3" s="364" t="s">
        <v>0</v>
      </c>
      <c r="C3" s="364"/>
      <c r="D3" s="363"/>
      <c r="E3" s="363"/>
      <c r="F3" s="363"/>
      <c r="G3" s="62"/>
      <c r="H3" s="62"/>
      <c r="I3" s="62"/>
      <c r="J3" s="62"/>
      <c r="K3" s="62"/>
    </row>
    <row r="4" spans="1:11" s="53" customFormat="1" ht="15" customHeight="1" x14ac:dyDescent="0.3">
      <c r="A4" s="56"/>
      <c r="B4" s="364" t="s">
        <v>8</v>
      </c>
      <c r="C4" s="364"/>
      <c r="D4" s="363"/>
      <c r="E4" s="363"/>
      <c r="F4" s="363"/>
      <c r="I4" s="56"/>
    </row>
    <row r="5" spans="1:11" s="53" customFormat="1" ht="15" customHeight="1" x14ac:dyDescent="0.3">
      <c r="A5" s="56"/>
      <c r="B5" s="364" t="s">
        <v>1</v>
      </c>
      <c r="C5" s="364"/>
      <c r="D5" s="363"/>
      <c r="E5" s="363"/>
      <c r="F5" s="363"/>
      <c r="I5" s="56"/>
    </row>
    <row r="6" spans="1:11" s="53" customFormat="1" ht="15" customHeight="1" x14ac:dyDescent="0.3">
      <c r="A6" s="56"/>
      <c r="B6" s="364" t="s">
        <v>2</v>
      </c>
      <c r="C6" s="364"/>
      <c r="D6" s="363"/>
      <c r="E6" s="363"/>
      <c r="F6" s="363"/>
      <c r="I6" s="56"/>
    </row>
    <row r="7" spans="1:11" s="53" customFormat="1" ht="15" customHeight="1" x14ac:dyDescent="0.3">
      <c r="A7" s="56"/>
      <c r="B7" s="364" t="s">
        <v>3</v>
      </c>
      <c r="C7" s="364"/>
      <c r="D7" s="363"/>
      <c r="E7" s="363"/>
      <c r="F7" s="363"/>
      <c r="I7" s="56"/>
    </row>
    <row r="8" spans="1:11" s="53" customFormat="1" ht="15" customHeight="1" x14ac:dyDescent="0.3">
      <c r="A8" s="56"/>
      <c r="B8" s="364" t="s">
        <v>4</v>
      </c>
      <c r="C8" s="364"/>
      <c r="D8" s="363"/>
      <c r="E8" s="363"/>
      <c r="F8" s="363"/>
      <c r="I8" s="56"/>
    </row>
    <row r="9" spans="1:11" s="53" customFormat="1" ht="15" customHeight="1" x14ac:dyDescent="0.3">
      <c r="A9" s="56"/>
      <c r="B9" s="364" t="s">
        <v>5</v>
      </c>
      <c r="C9" s="364"/>
      <c r="D9" s="363"/>
      <c r="E9" s="363"/>
      <c r="F9" s="363"/>
      <c r="I9" s="56"/>
    </row>
    <row r="10" spans="1:11" s="53" customFormat="1" ht="11.5" customHeight="1" x14ac:dyDescent="0.3">
      <c r="A10" s="56"/>
      <c r="B10" s="10"/>
      <c r="C10" s="55"/>
      <c r="D10" s="55"/>
      <c r="E10" s="55"/>
      <c r="I10" s="56"/>
    </row>
    <row r="11" spans="1:11" s="54" customFormat="1" ht="133" customHeight="1" x14ac:dyDescent="0.3">
      <c r="A11" s="59"/>
      <c r="B11" s="239" t="s">
        <v>105</v>
      </c>
      <c r="C11" s="239"/>
      <c r="D11" s="239"/>
      <c r="E11" s="239"/>
      <c r="F11" s="239"/>
      <c r="G11" s="239"/>
      <c r="H11" s="239"/>
      <c r="I11" s="59"/>
    </row>
    <row r="12" spans="1:11" s="54" customFormat="1" ht="30" customHeight="1" x14ac:dyDescent="0.3">
      <c r="A12" s="322" t="s">
        <v>63</v>
      </c>
      <c r="B12" s="319" t="s">
        <v>106</v>
      </c>
      <c r="C12" s="320"/>
      <c r="D12" s="320"/>
      <c r="E12" s="320"/>
      <c r="F12" s="320"/>
      <c r="G12" s="320"/>
      <c r="H12" s="321"/>
      <c r="I12" s="59"/>
    </row>
    <row r="13" spans="1:11" s="54" customFormat="1" ht="76" customHeight="1" x14ac:dyDescent="0.3">
      <c r="A13" s="323"/>
      <c r="B13" s="388" t="s">
        <v>74</v>
      </c>
      <c r="C13" s="390"/>
      <c r="D13" s="84"/>
      <c r="E13" s="391" t="s">
        <v>62</v>
      </c>
      <c r="F13" s="391"/>
      <c r="G13" s="391"/>
      <c r="H13" s="391"/>
      <c r="I13" s="56"/>
      <c r="J13" s="53"/>
    </row>
    <row r="14" spans="1:11" s="54" customFormat="1" ht="30" customHeight="1" x14ac:dyDescent="0.3">
      <c r="A14" s="324"/>
      <c r="B14" s="389" t="s">
        <v>7</v>
      </c>
      <c r="C14" s="389"/>
      <c r="D14" s="160" t="str">
        <f>IF(D13&lt;=500,"Qualifies", "Does not Qualify")</f>
        <v>Qualifies</v>
      </c>
      <c r="E14" s="391"/>
      <c r="F14" s="391"/>
      <c r="G14" s="391"/>
      <c r="H14" s="391"/>
      <c r="I14" s="56"/>
      <c r="J14" s="53"/>
    </row>
    <row r="15" spans="1:11" s="54" customFormat="1" ht="30" customHeight="1" x14ac:dyDescent="0.3">
      <c r="A15" s="326" t="s">
        <v>61</v>
      </c>
      <c r="B15" s="388" t="s">
        <v>66</v>
      </c>
      <c r="C15" s="388"/>
      <c r="D15" s="84"/>
      <c r="E15" s="289"/>
      <c r="F15" s="289"/>
      <c r="G15" s="289"/>
      <c r="H15" s="289"/>
      <c r="I15" s="56"/>
      <c r="J15" s="53"/>
    </row>
    <row r="16" spans="1:11" s="54" customFormat="1" ht="30" customHeight="1" x14ac:dyDescent="0.3">
      <c r="A16" s="326"/>
      <c r="B16" s="389" t="s">
        <v>7</v>
      </c>
      <c r="C16" s="389"/>
      <c r="D16" s="160" t="str">
        <f>IF(D15&lt;=7,"Qualifies", "Does not Qualify")</f>
        <v>Qualifies</v>
      </c>
      <c r="E16" s="289"/>
      <c r="F16" s="289"/>
      <c r="G16" s="289"/>
      <c r="H16" s="289"/>
      <c r="I16" s="56"/>
      <c r="J16" s="53"/>
    </row>
    <row r="17" spans="1:10" s="54" customFormat="1" ht="30" customHeight="1" x14ac:dyDescent="0.3">
      <c r="A17" s="326"/>
      <c r="B17" s="291" t="s">
        <v>52</v>
      </c>
      <c r="C17" s="292"/>
      <c r="D17" s="292"/>
      <c r="E17" s="292"/>
      <c r="F17" s="292"/>
      <c r="G17" s="292"/>
      <c r="H17" s="293"/>
      <c r="I17" s="56"/>
      <c r="J17" s="53"/>
    </row>
    <row r="18" spans="1:10" s="54" customFormat="1" ht="30" customHeight="1" x14ac:dyDescent="0.3">
      <c r="A18" s="326"/>
      <c r="B18" s="149"/>
      <c r="C18" s="150"/>
      <c r="D18" s="150"/>
      <c r="E18" s="150"/>
      <c r="F18" s="150"/>
      <c r="G18" s="150"/>
      <c r="H18" s="151"/>
      <c r="I18" s="56"/>
      <c r="J18" s="53"/>
    </row>
    <row r="19" spans="1:10" s="54" customFormat="1" ht="30" customHeight="1" x14ac:dyDescent="0.3">
      <c r="A19" s="328"/>
      <c r="B19" s="156"/>
      <c r="C19" s="152"/>
      <c r="D19" s="152"/>
      <c r="E19" s="152"/>
      <c r="F19" s="152"/>
      <c r="G19" s="152"/>
      <c r="H19" s="157"/>
      <c r="I19" s="56"/>
      <c r="J19" s="53"/>
    </row>
    <row r="20" spans="1:10" s="54" customFormat="1" ht="20" customHeight="1" x14ac:dyDescent="0.3">
      <c r="A20" s="159"/>
      <c r="B20" s="291" t="s">
        <v>65</v>
      </c>
      <c r="C20" s="292"/>
      <c r="D20" s="292"/>
      <c r="E20" s="292"/>
      <c r="F20" s="292"/>
      <c r="G20" s="292"/>
      <c r="H20" s="293"/>
      <c r="I20" s="56"/>
      <c r="J20" s="53"/>
    </row>
    <row r="21" spans="1:10" s="54" customFormat="1" ht="20" customHeight="1" thickBot="1" x14ac:dyDescent="0.35">
      <c r="A21" s="325" t="s">
        <v>64</v>
      </c>
      <c r="B21" s="380" t="s">
        <v>73</v>
      </c>
      <c r="C21" s="381"/>
      <c r="D21" s="382"/>
      <c r="E21" s="382"/>
      <c r="F21" s="382"/>
      <c r="G21" s="382"/>
      <c r="H21" s="383"/>
      <c r="I21" s="56"/>
      <c r="J21" s="53"/>
    </row>
    <row r="22" spans="1:10" s="69" customFormat="1" ht="38.5" customHeight="1" x14ac:dyDescent="0.3">
      <c r="A22" s="326"/>
      <c r="B22" s="384" t="s">
        <v>79</v>
      </c>
      <c r="C22" s="385"/>
      <c r="D22" s="191" t="s">
        <v>75</v>
      </c>
      <c r="E22" s="192" t="s">
        <v>76</v>
      </c>
      <c r="F22" s="191" t="s">
        <v>77</v>
      </c>
      <c r="G22" s="192" t="s">
        <v>78</v>
      </c>
      <c r="H22" s="331" t="e">
        <f>G29/E29</f>
        <v>#DIV/0!</v>
      </c>
      <c r="I22" s="148"/>
      <c r="J22" s="153"/>
    </row>
    <row r="23" spans="1:10" s="69" customFormat="1" ht="15" customHeight="1" x14ac:dyDescent="0.3">
      <c r="A23" s="326"/>
      <c r="B23" s="329"/>
      <c r="C23" s="330"/>
      <c r="D23" s="154"/>
      <c r="E23" s="155"/>
      <c r="F23" s="154"/>
      <c r="G23" s="155"/>
      <c r="H23" s="331" t="e">
        <f t="shared" ref="H23:H24" si="0">(C27-E27)/E27</f>
        <v>#DIV/0!</v>
      </c>
      <c r="I23" s="148"/>
      <c r="J23" s="153"/>
    </row>
    <row r="24" spans="1:10" s="69" customFormat="1" ht="15" customHeight="1" x14ac:dyDescent="0.3">
      <c r="A24" s="326"/>
      <c r="B24" s="329"/>
      <c r="C24" s="330"/>
      <c r="D24" s="154"/>
      <c r="E24" s="155"/>
      <c r="F24" s="154"/>
      <c r="G24" s="155"/>
      <c r="H24" s="331" t="e">
        <f t="shared" si="0"/>
        <v>#DIV/0!</v>
      </c>
      <c r="I24" s="148"/>
      <c r="J24" s="153"/>
    </row>
    <row r="25" spans="1:10" s="69" customFormat="1" ht="15" customHeight="1" x14ac:dyDescent="0.3">
      <c r="A25" s="326"/>
      <c r="B25" s="329"/>
      <c r="C25" s="330"/>
      <c r="D25" s="154"/>
      <c r="E25" s="155"/>
      <c r="F25" s="154"/>
      <c r="G25" s="155"/>
      <c r="H25" s="332" t="e">
        <f>IF(H22&lt;=33.33%,"Qualifies", "Does not Qualify")</f>
        <v>#DIV/0!</v>
      </c>
      <c r="I25" s="148"/>
      <c r="J25" s="158"/>
    </row>
    <row r="26" spans="1:10" s="69" customFormat="1" ht="15" customHeight="1" x14ac:dyDescent="0.3">
      <c r="A26" s="326"/>
      <c r="B26" s="329"/>
      <c r="C26" s="330"/>
      <c r="D26" s="154"/>
      <c r="E26" s="155"/>
      <c r="F26" s="154"/>
      <c r="G26" s="155"/>
      <c r="H26" s="333" t="e">
        <f t="shared" ref="H26:H29" si="1">IF(H25&lt;=7,"Qualifies", "Does not Qualify")</f>
        <v>#DIV/0!</v>
      </c>
      <c r="I26" s="148"/>
      <c r="J26" s="153"/>
    </row>
    <row r="27" spans="1:10" s="69" customFormat="1" ht="15" customHeight="1" x14ac:dyDescent="0.3">
      <c r="A27" s="326"/>
      <c r="B27" s="329"/>
      <c r="C27" s="330"/>
      <c r="D27" s="154"/>
      <c r="E27" s="155"/>
      <c r="F27" s="154"/>
      <c r="G27" s="155"/>
      <c r="H27" s="333" t="e">
        <f t="shared" si="1"/>
        <v>#DIV/0!</v>
      </c>
      <c r="I27" s="148"/>
      <c r="J27" s="153"/>
    </row>
    <row r="28" spans="1:10" s="69" customFormat="1" ht="15" customHeight="1" thickBot="1" x14ac:dyDescent="0.35">
      <c r="A28" s="326"/>
      <c r="B28" s="386"/>
      <c r="C28" s="387"/>
      <c r="D28" s="193"/>
      <c r="E28" s="194"/>
      <c r="F28" s="193"/>
      <c r="G28" s="194"/>
      <c r="H28" s="333" t="e">
        <f t="shared" si="1"/>
        <v>#DIV/0!</v>
      </c>
      <c r="I28" s="148"/>
      <c r="J28" s="153"/>
    </row>
    <row r="29" spans="1:10" s="69" customFormat="1" ht="15" customHeight="1" thickBot="1" x14ac:dyDescent="0.35">
      <c r="A29" s="327"/>
      <c r="B29" s="148"/>
      <c r="C29" s="148"/>
      <c r="D29" s="148"/>
      <c r="E29" s="195">
        <f>SUM(E23:E28)</f>
        <v>0</v>
      </c>
      <c r="F29" s="148"/>
      <c r="G29" s="195">
        <f>SUM(G23:G28)</f>
        <v>0</v>
      </c>
      <c r="H29" s="334" t="e">
        <f t="shared" si="1"/>
        <v>#DIV/0!</v>
      </c>
      <c r="I29" s="148"/>
      <c r="J29" s="153"/>
    </row>
    <row r="30" spans="1:10" s="69" customFormat="1" ht="15" customHeight="1" x14ac:dyDescent="0.3">
      <c r="A30" s="176"/>
      <c r="B30" s="148"/>
      <c r="C30" s="148"/>
      <c r="D30" s="148"/>
      <c r="E30" s="179"/>
      <c r="F30" s="148"/>
      <c r="G30" s="179"/>
      <c r="H30" s="109"/>
      <c r="I30" s="148"/>
      <c r="J30" s="153"/>
    </row>
    <row r="31" spans="1:10" s="54" customFormat="1" ht="30" customHeight="1" x14ac:dyDescent="0.3">
      <c r="A31" s="59"/>
      <c r="B31" s="250" t="s">
        <v>96</v>
      </c>
      <c r="C31" s="250"/>
      <c r="D31" s="250"/>
      <c r="E31" s="250"/>
      <c r="F31" s="250"/>
      <c r="G31" s="250"/>
      <c r="H31" s="250"/>
      <c r="I31" s="56"/>
      <c r="J31" s="53"/>
    </row>
    <row r="32" spans="1:10" s="54" customFormat="1" ht="13" x14ac:dyDescent="0.3">
      <c r="A32" s="59"/>
      <c r="B32" s="226" t="s">
        <v>99</v>
      </c>
      <c r="C32" s="227"/>
      <c r="D32" s="227"/>
      <c r="E32" s="227"/>
      <c r="F32" s="227"/>
      <c r="G32" s="227"/>
      <c r="H32" s="228"/>
      <c r="I32" s="64"/>
      <c r="J32" s="64"/>
    </row>
    <row r="33" spans="1:10" s="54" customFormat="1" ht="33" customHeight="1" x14ac:dyDescent="0.3">
      <c r="A33" s="59"/>
      <c r="B33" s="297" t="s">
        <v>97</v>
      </c>
      <c r="C33" s="298"/>
      <c r="D33" s="298"/>
      <c r="E33" s="299"/>
      <c r="F33" s="166"/>
      <c r="G33" s="166"/>
      <c r="H33" s="166"/>
      <c r="I33" s="59"/>
    </row>
    <row r="34" spans="1:10" s="54" customFormat="1" ht="30" customHeight="1" x14ac:dyDescent="0.3">
      <c r="A34" s="59"/>
      <c r="B34" s="294" t="s">
        <v>98</v>
      </c>
      <c r="C34" s="295"/>
      <c r="D34" s="295"/>
      <c r="E34" s="296"/>
      <c r="F34" s="168"/>
      <c r="G34" s="168"/>
      <c r="H34" s="170"/>
      <c r="I34" s="57"/>
      <c r="J34" s="52"/>
    </row>
    <row r="35" spans="1:10" s="54" customFormat="1" ht="15" customHeight="1" x14ac:dyDescent="0.3">
      <c r="A35" s="59"/>
      <c r="B35" s="285" t="s">
        <v>82</v>
      </c>
      <c r="C35" s="286"/>
      <c r="D35" s="286"/>
      <c r="E35" s="287"/>
      <c r="F35" s="169">
        <f>SUM(F33:F34)</f>
        <v>0</v>
      </c>
      <c r="G35" s="169">
        <f>SUM(G33:G34)</f>
        <v>0</v>
      </c>
      <c r="H35" s="169">
        <f>SUM(H33:H34)</f>
        <v>0</v>
      </c>
      <c r="I35" s="57"/>
      <c r="J35" s="52"/>
    </row>
    <row r="36" spans="1:10" s="54" customFormat="1" ht="30" customHeight="1" thickBot="1" x14ac:dyDescent="0.35">
      <c r="A36" s="59"/>
      <c r="B36" s="301" t="s">
        <v>84</v>
      </c>
      <c r="C36" s="301"/>
      <c r="D36" s="301"/>
      <c r="E36" s="301"/>
      <c r="F36" s="301"/>
      <c r="G36" s="301"/>
      <c r="H36" s="167">
        <f>(F35+G35+H35)</f>
        <v>0</v>
      </c>
      <c r="I36" s="64"/>
    </row>
    <row r="37" spans="1:10" s="54" customFormat="1" ht="10" customHeight="1" thickTop="1" x14ac:dyDescent="0.3">
      <c r="A37" s="59"/>
      <c r="B37" s="147"/>
      <c r="C37" s="147"/>
      <c r="D37" s="147"/>
      <c r="E37" s="147"/>
      <c r="F37" s="147"/>
      <c r="G37" s="92"/>
      <c r="H37" s="93"/>
      <c r="I37" s="64"/>
    </row>
    <row r="38" spans="1:10" s="54" customFormat="1" ht="32.25" customHeight="1" x14ac:dyDescent="0.3">
      <c r="A38" s="59"/>
      <c r="B38" s="274" t="s">
        <v>88</v>
      </c>
      <c r="C38" s="275"/>
      <c r="D38" s="275"/>
      <c r="E38" s="275"/>
      <c r="F38" s="275"/>
      <c r="G38" s="275"/>
      <c r="H38" s="302"/>
      <c r="I38" s="67"/>
      <c r="J38" s="67"/>
    </row>
    <row r="39" spans="1:10" s="113" customFormat="1" ht="45" customHeight="1" x14ac:dyDescent="0.3">
      <c r="A39" s="123"/>
      <c r="B39" s="371" t="s">
        <v>36</v>
      </c>
      <c r="C39" s="372"/>
      <c r="D39" s="372"/>
      <c r="E39" s="372"/>
      <c r="F39" s="372"/>
      <c r="G39" s="373"/>
      <c r="H39" s="125"/>
      <c r="I39" s="124"/>
      <c r="J39" s="124"/>
    </row>
    <row r="40" spans="1:10" s="54" customFormat="1" ht="44" customHeight="1" x14ac:dyDescent="0.3">
      <c r="A40" s="59"/>
      <c r="B40" s="371" t="s">
        <v>107</v>
      </c>
      <c r="C40" s="372"/>
      <c r="D40" s="372"/>
      <c r="E40" s="372"/>
      <c r="F40" s="372"/>
      <c r="G40" s="373"/>
      <c r="H40" s="126"/>
      <c r="I40" s="64"/>
      <c r="J40" s="64"/>
    </row>
    <row r="41" spans="1:10" s="54" customFormat="1" ht="30" customHeight="1" x14ac:dyDescent="0.3">
      <c r="A41" s="59"/>
      <c r="B41" s="246" t="s">
        <v>90</v>
      </c>
      <c r="C41" s="300"/>
      <c r="D41" s="300"/>
      <c r="E41" s="300"/>
      <c r="F41" s="300"/>
      <c r="G41" s="247"/>
      <c r="H41" s="126"/>
      <c r="I41" s="64"/>
      <c r="J41" s="64"/>
    </row>
    <row r="42" spans="1:10" s="54" customFormat="1" ht="30" customHeight="1" thickBot="1" x14ac:dyDescent="0.35">
      <c r="A42" s="59"/>
      <c r="B42" s="246" t="s">
        <v>51</v>
      </c>
      <c r="C42" s="300"/>
      <c r="D42" s="300"/>
      <c r="E42" s="300"/>
      <c r="F42" s="300"/>
      <c r="G42" s="247"/>
      <c r="H42" s="127"/>
      <c r="I42" s="64"/>
      <c r="J42" s="64"/>
    </row>
    <row r="43" spans="1:10" s="54" customFormat="1" ht="30" customHeight="1" thickBot="1" x14ac:dyDescent="0.35">
      <c r="A43" s="59"/>
      <c r="B43" s="303" t="s">
        <v>10</v>
      </c>
      <c r="C43" s="303"/>
      <c r="D43" s="303"/>
      <c r="E43" s="303"/>
      <c r="F43" s="303"/>
      <c r="G43" s="303"/>
      <c r="H43" s="130">
        <f>SUM(H39:H42)</f>
        <v>0</v>
      </c>
      <c r="I43" s="64"/>
      <c r="J43" s="64"/>
    </row>
    <row r="44" spans="1:10" s="54" customFormat="1" ht="15" customHeight="1" thickTop="1" x14ac:dyDescent="0.3">
      <c r="A44" s="59"/>
      <c r="B44" s="145"/>
      <c r="C44" s="145"/>
      <c r="D44" s="145"/>
      <c r="E44" s="145"/>
      <c r="F44" s="145"/>
      <c r="G44" s="145"/>
      <c r="H44" s="128"/>
      <c r="I44" s="64"/>
      <c r="J44" s="64"/>
    </row>
    <row r="45" spans="1:10" s="54" customFormat="1" ht="30" customHeight="1" x14ac:dyDescent="0.3">
      <c r="A45" s="59"/>
      <c r="B45" s="282" t="s">
        <v>44</v>
      </c>
      <c r="C45" s="283"/>
      <c r="D45" s="283"/>
      <c r="E45" s="283"/>
      <c r="F45" s="283"/>
      <c r="G45" s="283"/>
      <c r="H45" s="284"/>
      <c r="I45" s="64"/>
      <c r="J45" s="64"/>
    </row>
    <row r="46" spans="1:10" s="69" customFormat="1" ht="15" customHeight="1" thickBot="1" x14ac:dyDescent="0.35">
      <c r="A46" s="85"/>
      <c r="B46" s="129"/>
      <c r="C46" s="129"/>
      <c r="D46" s="129"/>
      <c r="E46" s="129"/>
      <c r="F46" s="129"/>
      <c r="G46" s="129"/>
      <c r="H46" s="129"/>
      <c r="I46" s="64"/>
      <c r="J46" s="64"/>
    </row>
    <row r="47" spans="1:10" s="85" customFormat="1" ht="15" customHeight="1" thickBot="1" x14ac:dyDescent="0.35">
      <c r="B47" s="281" t="s">
        <v>83</v>
      </c>
      <c r="C47" s="281"/>
      <c r="D47" s="281"/>
      <c r="E47" s="68"/>
      <c r="F47" s="161">
        <f>(H36-H43)/2.75</f>
        <v>0</v>
      </c>
      <c r="G47" s="75"/>
      <c r="H47" s="68"/>
      <c r="I47" s="64"/>
      <c r="J47" s="64"/>
    </row>
    <row r="48" spans="1:10" s="85" customFormat="1" ht="16" thickBot="1" x14ac:dyDescent="0.35">
      <c r="B48" s="146"/>
      <c r="C48" s="146"/>
      <c r="D48" s="146"/>
      <c r="E48" s="68"/>
      <c r="F48" s="73" t="s">
        <v>41</v>
      </c>
      <c r="G48" s="73"/>
      <c r="H48" s="68"/>
      <c r="I48" s="64"/>
      <c r="J48" s="64"/>
    </row>
    <row r="49" spans="1:9" s="85" customFormat="1" ht="16" thickBot="1" x14ac:dyDescent="0.35">
      <c r="B49" s="241" t="s">
        <v>45</v>
      </c>
      <c r="C49" s="241"/>
      <c r="D49" s="241"/>
      <c r="E49" s="51"/>
      <c r="F49" s="171">
        <f>F47*2.5</f>
        <v>0</v>
      </c>
      <c r="G49" s="51"/>
      <c r="H49" s="51"/>
    </row>
    <row r="50" spans="1:9" s="85" customFormat="1" ht="14.5" customHeight="1" x14ac:dyDescent="0.3">
      <c r="B50" s="112"/>
      <c r="C50" s="113"/>
      <c r="D50" s="113"/>
      <c r="E50" s="51"/>
      <c r="F50" s="74"/>
      <c r="G50" s="51"/>
      <c r="H50" s="51"/>
    </row>
    <row r="51" spans="1:9" s="85" customFormat="1" ht="42.5" customHeight="1" x14ac:dyDescent="0.3">
      <c r="B51" s="241" t="s">
        <v>46</v>
      </c>
      <c r="C51" s="241"/>
      <c r="D51" s="241"/>
      <c r="E51" s="51"/>
      <c r="F51" s="74"/>
      <c r="G51" s="51"/>
      <c r="H51" s="107"/>
    </row>
    <row r="52" spans="1:9" s="85" customFormat="1" x14ac:dyDescent="0.3">
      <c r="B52" s="242" t="s">
        <v>47</v>
      </c>
      <c r="C52" s="242"/>
      <c r="D52" s="242"/>
      <c r="E52" s="51"/>
      <c r="F52" s="80"/>
      <c r="G52" s="73"/>
      <c r="H52" s="279"/>
    </row>
    <row r="53" spans="1:9" s="54" customFormat="1" x14ac:dyDescent="0.3">
      <c r="A53" s="59"/>
      <c r="B53" s="280" t="s">
        <v>24</v>
      </c>
      <c r="C53" s="280"/>
      <c r="D53" s="280"/>
      <c r="E53" s="51"/>
      <c r="F53" s="74"/>
      <c r="G53" s="51"/>
      <c r="H53" s="279"/>
      <c r="I53" s="59"/>
    </row>
    <row r="54" spans="1:9" s="54" customFormat="1" x14ac:dyDescent="0.3">
      <c r="A54" s="59"/>
      <c r="B54" s="280" t="s">
        <v>25</v>
      </c>
      <c r="C54" s="280"/>
      <c r="D54" s="280"/>
      <c r="E54" s="51"/>
      <c r="F54" s="74"/>
      <c r="G54" s="51"/>
      <c r="H54" s="81"/>
      <c r="I54" s="59"/>
    </row>
    <row r="55" spans="1:9" s="54" customFormat="1" ht="11.25" customHeight="1" thickBot="1" x14ac:dyDescent="0.35">
      <c r="A55" s="59"/>
      <c r="B55" s="114"/>
      <c r="C55" s="114"/>
      <c r="D55" s="114"/>
      <c r="E55" s="51"/>
      <c r="F55" s="74"/>
      <c r="G55" s="51"/>
      <c r="H55" s="51"/>
      <c r="I55" s="59"/>
    </row>
    <row r="56" spans="1:9" ht="16" thickBot="1" x14ac:dyDescent="0.35">
      <c r="B56" s="273" t="s">
        <v>26</v>
      </c>
      <c r="C56" s="273"/>
      <c r="D56" s="273"/>
      <c r="E56" s="75"/>
      <c r="F56" s="162">
        <f>(F49+F52)</f>
        <v>0</v>
      </c>
      <c r="G56" s="75"/>
      <c r="H56" s="75"/>
    </row>
    <row r="57" spans="1:9" x14ac:dyDescent="0.3">
      <c r="B57" s="146"/>
      <c r="C57" s="146"/>
      <c r="D57" s="146"/>
      <c r="E57" s="68"/>
      <c r="F57" s="73"/>
      <c r="G57" s="73"/>
      <c r="H57" s="68"/>
    </row>
    <row r="58" spans="1:9" s="83" customFormat="1" ht="15" customHeight="1" x14ac:dyDescent="0.3">
      <c r="A58" s="82"/>
      <c r="B58" s="310" t="s">
        <v>126</v>
      </c>
      <c r="C58" s="311"/>
      <c r="D58" s="311"/>
      <c r="E58" s="311"/>
      <c r="F58" s="311"/>
      <c r="G58" s="312"/>
      <c r="I58" s="82"/>
    </row>
    <row r="59" spans="1:9" s="181" customFormat="1" ht="15" customHeight="1" x14ac:dyDescent="0.2">
      <c r="A59" s="180"/>
      <c r="B59" s="200" t="s">
        <v>28</v>
      </c>
      <c r="C59" s="201"/>
      <c r="D59" s="201"/>
      <c r="E59" s="201"/>
      <c r="F59" s="201"/>
      <c r="G59" s="202"/>
      <c r="I59" s="180"/>
    </row>
    <row r="60" spans="1:9" s="181" customFormat="1" ht="15" customHeight="1" x14ac:dyDescent="0.2">
      <c r="A60" s="180"/>
      <c r="B60" s="200" t="s">
        <v>29</v>
      </c>
      <c r="C60" s="201"/>
      <c r="D60" s="201"/>
      <c r="E60" s="201"/>
      <c r="F60" s="201"/>
      <c r="G60" s="202"/>
      <c r="I60" s="180"/>
    </row>
    <row r="61" spans="1:9" s="181" customFormat="1" ht="15" customHeight="1" x14ac:dyDescent="0.2">
      <c r="A61" s="180"/>
      <c r="B61" s="374" t="s">
        <v>108</v>
      </c>
      <c r="C61" s="375"/>
      <c r="D61" s="375"/>
      <c r="E61" s="375"/>
      <c r="F61" s="375"/>
      <c r="G61" s="376"/>
      <c r="I61" s="180"/>
    </row>
    <row r="62" spans="1:9" s="181" customFormat="1" ht="15" customHeight="1" x14ac:dyDescent="0.2">
      <c r="A62" s="180"/>
      <c r="B62" s="377" t="s">
        <v>118</v>
      </c>
      <c r="C62" s="378"/>
      <c r="D62" s="378"/>
      <c r="E62" s="378"/>
      <c r="F62" s="378"/>
      <c r="G62" s="379"/>
      <c r="I62" s="180"/>
    </row>
    <row r="63" spans="1:9" s="181" customFormat="1" ht="15" customHeight="1" x14ac:dyDescent="0.2">
      <c r="A63" s="180"/>
      <c r="B63" s="365" t="s">
        <v>119</v>
      </c>
      <c r="C63" s="366"/>
      <c r="D63" s="366"/>
      <c r="E63" s="366"/>
      <c r="F63" s="366"/>
      <c r="G63" s="367"/>
      <c r="I63" s="180"/>
    </row>
    <row r="64" spans="1:9" s="181" customFormat="1" ht="15" customHeight="1" x14ac:dyDescent="0.2">
      <c r="A64" s="180"/>
      <c r="B64" s="365" t="s">
        <v>120</v>
      </c>
      <c r="C64" s="366"/>
      <c r="D64" s="366"/>
      <c r="E64" s="366"/>
      <c r="F64" s="366"/>
      <c r="G64" s="367"/>
      <c r="I64" s="180"/>
    </row>
    <row r="65" spans="1:9" s="181" customFormat="1" ht="15" customHeight="1" x14ac:dyDescent="0.2">
      <c r="A65" s="180"/>
      <c r="B65" s="365" t="s">
        <v>121</v>
      </c>
      <c r="C65" s="366"/>
      <c r="D65" s="366"/>
      <c r="E65" s="366"/>
      <c r="F65" s="366"/>
      <c r="G65" s="367"/>
      <c r="I65" s="180"/>
    </row>
    <row r="66" spans="1:9" s="181" customFormat="1" ht="15" customHeight="1" x14ac:dyDescent="0.2">
      <c r="A66" s="180"/>
      <c r="B66" s="365" t="s">
        <v>122</v>
      </c>
      <c r="C66" s="366"/>
      <c r="D66" s="366"/>
      <c r="E66" s="366"/>
      <c r="F66" s="366"/>
      <c r="G66" s="367"/>
      <c r="I66" s="180"/>
    </row>
    <row r="67" spans="1:9" s="181" customFormat="1" ht="19.5" customHeight="1" x14ac:dyDescent="0.2">
      <c r="A67" s="180"/>
      <c r="B67" s="365" t="s">
        <v>123</v>
      </c>
      <c r="C67" s="366"/>
      <c r="D67" s="366"/>
      <c r="E67" s="366"/>
      <c r="F67" s="366"/>
      <c r="G67" s="367"/>
      <c r="I67" s="180"/>
    </row>
    <row r="68" spans="1:9" s="181" customFormat="1" ht="15" customHeight="1" x14ac:dyDescent="0.2">
      <c r="A68" s="180"/>
      <c r="B68" s="368" t="s">
        <v>124</v>
      </c>
      <c r="C68" s="369"/>
      <c r="D68" s="369"/>
      <c r="E68" s="369"/>
      <c r="F68" s="369"/>
      <c r="G68" s="370"/>
      <c r="I68" s="180"/>
    </row>
  </sheetData>
  <protectedRanges>
    <protectedRange sqref="F39:F42 H39:H42 D39:D42" name="Payroll Data"/>
  </protectedRanges>
  <mergeCells count="63">
    <mergeCell ref="C1:H1"/>
    <mergeCell ref="B2:H2"/>
    <mergeCell ref="D3:F3"/>
    <mergeCell ref="D4:F4"/>
    <mergeCell ref="D5:F5"/>
    <mergeCell ref="B11:H11"/>
    <mergeCell ref="A12:A14"/>
    <mergeCell ref="B12:H12"/>
    <mergeCell ref="B13:C13"/>
    <mergeCell ref="E13:H14"/>
    <mergeCell ref="B14:C14"/>
    <mergeCell ref="A15:A19"/>
    <mergeCell ref="B15:C15"/>
    <mergeCell ref="E15:H16"/>
    <mergeCell ref="B16:C16"/>
    <mergeCell ref="B17:H17"/>
    <mergeCell ref="B20:H20"/>
    <mergeCell ref="A21:A29"/>
    <mergeCell ref="B21:H21"/>
    <mergeCell ref="B22:C28"/>
    <mergeCell ref="H22:H24"/>
    <mergeCell ref="H25:H29"/>
    <mergeCell ref="B35:E35"/>
    <mergeCell ref="B36:G36"/>
    <mergeCell ref="B38:H38"/>
    <mergeCell ref="B31:H31"/>
    <mergeCell ref="B32:H32"/>
    <mergeCell ref="B33:E33"/>
    <mergeCell ref="B34:E34"/>
    <mergeCell ref="B52:D52"/>
    <mergeCell ref="H52:H53"/>
    <mergeCell ref="B53:D53"/>
    <mergeCell ref="B54:D54"/>
    <mergeCell ref="B43:G43"/>
    <mergeCell ref="B45:H45"/>
    <mergeCell ref="B47:D47"/>
    <mergeCell ref="B67:G67"/>
    <mergeCell ref="B68:G68"/>
    <mergeCell ref="B39:G39"/>
    <mergeCell ref="B40:G40"/>
    <mergeCell ref="B41:G41"/>
    <mergeCell ref="B42:G42"/>
    <mergeCell ref="B64:G64"/>
    <mergeCell ref="B65:G65"/>
    <mergeCell ref="B66:G66"/>
    <mergeCell ref="B56:D56"/>
    <mergeCell ref="B58:G58"/>
    <mergeCell ref="B61:G61"/>
    <mergeCell ref="B63:G63"/>
    <mergeCell ref="B62:G62"/>
    <mergeCell ref="B49:D49"/>
    <mergeCell ref="B51:D51"/>
    <mergeCell ref="D7:F7"/>
    <mergeCell ref="D8:F8"/>
    <mergeCell ref="D9:F9"/>
    <mergeCell ref="B3:C3"/>
    <mergeCell ref="B4:C4"/>
    <mergeCell ref="B5:C5"/>
    <mergeCell ref="B6:C6"/>
    <mergeCell ref="B7:C7"/>
    <mergeCell ref="B8:C8"/>
    <mergeCell ref="B9:C9"/>
    <mergeCell ref="D6:F6"/>
  </mergeCells>
  <pageMargins left="0.5" right="0.5" top="0.5" bottom="0.5" header="0.3" footer="0.3"/>
  <pageSetup scale="9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190500</xdr:colOff>
                    <xdr:row>17</xdr:row>
                    <xdr:rowOff>12700</xdr:rowOff>
                  </from>
                  <to>
                    <xdr:col>1</xdr:col>
                    <xdr:colOff>1066800</xdr:colOff>
                    <xdr:row>18</xdr:row>
                    <xdr:rowOff>69850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190500</xdr:colOff>
                    <xdr:row>17</xdr:row>
                    <xdr:rowOff>336550</xdr:rowOff>
                  </from>
                  <to>
                    <xdr:col>1</xdr:col>
                    <xdr:colOff>1009650</xdr:colOff>
                    <xdr:row>18</xdr:row>
                    <xdr:rowOff>361950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19050</xdr:colOff>
                    <xdr:row>17</xdr:row>
                    <xdr:rowOff>31750</xdr:rowOff>
                  </from>
                  <to>
                    <xdr:col>2</xdr:col>
                    <xdr:colOff>996950</xdr:colOff>
                    <xdr:row>18</xdr:row>
                    <xdr:rowOff>57150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19050</xdr:colOff>
                    <xdr:row>17</xdr:row>
                    <xdr:rowOff>336550</xdr:rowOff>
                  </from>
                  <to>
                    <xdr:col>2</xdr:col>
                    <xdr:colOff>584200</xdr:colOff>
                    <xdr:row>19</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1155700</xdr:colOff>
                    <xdr:row>17</xdr:row>
                    <xdr:rowOff>50800</xdr:rowOff>
                  </from>
                  <to>
                    <xdr:col>3</xdr:col>
                    <xdr:colOff>749300</xdr:colOff>
                    <xdr:row>18</xdr:row>
                    <xdr:rowOff>76200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1155700</xdr:colOff>
                    <xdr:row>17</xdr:row>
                    <xdr:rowOff>361950</xdr:rowOff>
                  </from>
                  <to>
                    <xdr:col>3</xdr:col>
                    <xdr:colOff>781050</xdr:colOff>
                    <xdr:row>19</xdr:row>
                    <xdr:rowOff>6350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5</xdr:col>
                    <xdr:colOff>666750</xdr:colOff>
                    <xdr:row>17</xdr:row>
                    <xdr:rowOff>25400</xdr:rowOff>
                  </from>
                  <to>
                    <xdr:col>6</xdr:col>
                    <xdr:colOff>558800</xdr:colOff>
                    <xdr:row>18</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666750</xdr:colOff>
                    <xdr:row>17</xdr:row>
                    <xdr:rowOff>342900</xdr:rowOff>
                  </from>
                  <to>
                    <xdr:col>6</xdr:col>
                    <xdr:colOff>558800</xdr:colOff>
                    <xdr:row>18</xdr:row>
                    <xdr:rowOff>381000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6</xdr:col>
                    <xdr:colOff>876300</xdr:colOff>
                    <xdr:row>17</xdr:row>
                    <xdr:rowOff>25400</xdr:rowOff>
                  </from>
                  <to>
                    <xdr:col>7</xdr:col>
                    <xdr:colOff>800100</xdr:colOff>
                    <xdr:row>18</xdr:row>
                    <xdr:rowOff>76200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xdr:col>
                    <xdr:colOff>876300</xdr:colOff>
                    <xdr:row>17</xdr:row>
                    <xdr:rowOff>342900</xdr:rowOff>
                  </from>
                  <to>
                    <xdr:col>7</xdr:col>
                    <xdr:colOff>819150</xdr:colOff>
                    <xdr:row>18</xdr:row>
                    <xdr:rowOff>381000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139700</xdr:colOff>
                    <xdr:row>17</xdr:row>
                    <xdr:rowOff>31750</xdr:rowOff>
                  </from>
                  <to>
                    <xdr:col>5</xdr:col>
                    <xdr:colOff>215900</xdr:colOff>
                    <xdr:row>18</xdr:row>
                    <xdr:rowOff>57150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139700</xdr:colOff>
                    <xdr:row>17</xdr:row>
                    <xdr:rowOff>342900</xdr:rowOff>
                  </from>
                  <to>
                    <xdr:col>5</xdr:col>
                    <xdr:colOff>234950</xdr:colOff>
                    <xdr:row>19</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8A9DC8E-31BB-4D2E-A7EE-41B6C5E2E604}">
          <x14:formula1>
            <xm:f>Sheet1!$A$1:$A$12</xm:f>
          </x14:formula1>
          <xm:sqref>D23:D28 F23:F28 F33:H33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4984-449A-49D4-BBB8-9D3C44E094C8}">
  <sheetPr codeName="Sheet6">
    <tabColor rgb="FF00B0F0"/>
  </sheetPr>
  <dimension ref="A1:H58"/>
  <sheetViews>
    <sheetView showGridLines="0" zoomScaleNormal="100" workbookViewId="0">
      <selection activeCell="D15" sqref="D15"/>
    </sheetView>
  </sheetViews>
  <sheetFormatPr defaultRowHeight="14" x14ac:dyDescent="0.3"/>
  <cols>
    <col min="1" max="1" width="1.83203125" customWidth="1"/>
    <col min="2" max="2" width="24.9140625" customWidth="1"/>
    <col min="3" max="3" width="24.6640625" customWidth="1"/>
    <col min="4" max="4" width="10.58203125" customWidth="1"/>
    <col min="6" max="6" width="11.58203125" customWidth="1"/>
    <col min="8" max="8" width="10.58203125" customWidth="1"/>
  </cols>
  <sheetData>
    <row r="1" spans="1:8" ht="58" customHeight="1" x14ac:dyDescent="0.3">
      <c r="A1" s="58"/>
      <c r="B1" s="9"/>
      <c r="C1" s="393" t="s">
        <v>154</v>
      </c>
      <c r="D1" s="393"/>
      <c r="E1" s="393"/>
      <c r="F1" s="393"/>
      <c r="G1" s="393"/>
      <c r="H1" s="393"/>
    </row>
    <row r="2" spans="1:8" ht="47" customHeight="1" x14ac:dyDescent="0.3">
      <c r="B2" s="230" t="s">
        <v>101</v>
      </c>
      <c r="C2" s="230"/>
      <c r="D2" s="230"/>
      <c r="E2" s="230"/>
      <c r="F2" s="230"/>
      <c r="G2" s="230"/>
      <c r="H2" s="230"/>
    </row>
    <row r="3" spans="1:8" ht="15" customHeight="1" x14ac:dyDescent="0.3">
      <c r="B3" s="10" t="s">
        <v>0</v>
      </c>
      <c r="C3" s="224"/>
      <c r="D3" s="224"/>
      <c r="E3" s="55"/>
      <c r="F3" s="62"/>
      <c r="G3" s="62"/>
      <c r="H3" s="62"/>
    </row>
    <row r="4" spans="1:8" ht="15" customHeight="1" x14ac:dyDescent="0.3">
      <c r="B4" s="10" t="s">
        <v>8</v>
      </c>
      <c r="C4" s="224"/>
      <c r="D4" s="224"/>
      <c r="E4" s="55"/>
      <c r="F4" s="53"/>
      <c r="G4" s="53"/>
      <c r="H4" s="53"/>
    </row>
    <row r="5" spans="1:8" ht="15" customHeight="1" x14ac:dyDescent="0.3">
      <c r="B5" s="10" t="s">
        <v>1</v>
      </c>
      <c r="C5" s="224"/>
      <c r="D5" s="224"/>
      <c r="E5" s="55"/>
      <c r="F5" s="53"/>
      <c r="G5" s="53"/>
      <c r="H5" s="53"/>
    </row>
    <row r="6" spans="1:8" ht="15" customHeight="1" x14ac:dyDescent="0.3">
      <c r="B6" s="10" t="s">
        <v>2</v>
      </c>
      <c r="C6" s="224"/>
      <c r="D6" s="224"/>
      <c r="E6" s="55"/>
      <c r="F6" s="53"/>
      <c r="G6" s="53"/>
      <c r="H6" s="53"/>
    </row>
    <row r="7" spans="1:8" ht="15" customHeight="1" x14ac:dyDescent="0.3">
      <c r="B7" s="10" t="s">
        <v>3</v>
      </c>
      <c r="C7" s="224"/>
      <c r="D7" s="224"/>
      <c r="E7" s="55"/>
      <c r="F7" s="53"/>
      <c r="G7" s="53"/>
      <c r="H7" s="53"/>
    </row>
    <row r="8" spans="1:8" ht="15" customHeight="1" x14ac:dyDescent="0.3">
      <c r="B8" s="10" t="s">
        <v>4</v>
      </c>
      <c r="C8" s="224"/>
      <c r="D8" s="224"/>
      <c r="E8" s="55"/>
      <c r="F8" s="53"/>
      <c r="G8" s="53"/>
      <c r="H8" s="53"/>
    </row>
    <row r="9" spans="1:8" ht="15" customHeight="1" x14ac:dyDescent="0.3">
      <c r="B9" s="10" t="s">
        <v>5</v>
      </c>
      <c r="C9" s="224"/>
      <c r="D9" s="224"/>
      <c r="E9" s="55"/>
      <c r="F9" s="53"/>
      <c r="G9" s="53"/>
      <c r="H9" s="53"/>
    </row>
    <row r="10" spans="1:8" ht="49.5" customHeight="1" x14ac:dyDescent="0.3">
      <c r="B10" s="239" t="s">
        <v>103</v>
      </c>
      <c r="C10" s="240"/>
      <c r="D10" s="240"/>
      <c r="E10" s="240"/>
      <c r="F10" s="240"/>
      <c r="G10" s="240"/>
      <c r="H10" s="240"/>
    </row>
    <row r="11" spans="1:8" ht="11" customHeight="1" x14ac:dyDescent="0.3">
      <c r="B11" s="175"/>
    </row>
    <row r="12" spans="1:8" ht="21" customHeight="1" x14ac:dyDescent="0.3">
      <c r="B12" s="357" t="s">
        <v>86</v>
      </c>
      <c r="C12" s="357"/>
      <c r="D12" s="357"/>
      <c r="E12" s="357"/>
      <c r="F12" s="357"/>
      <c r="G12" s="357"/>
      <c r="H12" s="357"/>
    </row>
    <row r="13" spans="1:8" ht="15" customHeight="1" x14ac:dyDescent="0.3">
      <c r="B13" s="358"/>
      <c r="C13" s="358"/>
      <c r="D13" s="360" t="s">
        <v>49</v>
      </c>
      <c r="E13" s="361"/>
      <c r="F13" s="361"/>
      <c r="G13" s="361"/>
      <c r="H13" s="362"/>
    </row>
    <row r="14" spans="1:8" ht="36" x14ac:dyDescent="0.3">
      <c r="B14" s="359"/>
      <c r="C14" s="359"/>
      <c r="D14" s="71" t="s">
        <v>20</v>
      </c>
      <c r="E14" s="164" t="s">
        <v>19</v>
      </c>
      <c r="F14" s="71" t="s">
        <v>18</v>
      </c>
      <c r="G14" s="164" t="s">
        <v>19</v>
      </c>
      <c r="H14" s="190" t="s">
        <v>23</v>
      </c>
    </row>
    <row r="15" spans="1:8" s="172" customFormat="1" ht="38.5" customHeight="1" x14ac:dyDescent="0.3">
      <c r="B15" s="353" t="s">
        <v>157</v>
      </c>
      <c r="C15" s="354"/>
      <c r="D15" s="203"/>
      <c r="E15" s="204"/>
      <c r="F15" s="203"/>
      <c r="G15" s="204"/>
      <c r="H15" s="203"/>
    </row>
    <row r="16" spans="1:8" s="172" customFormat="1" ht="30" customHeight="1" x14ac:dyDescent="0.3">
      <c r="B16" s="353" t="s">
        <v>156</v>
      </c>
      <c r="C16" s="354"/>
      <c r="D16" s="205">
        <f>D15*0.9235</f>
        <v>0</v>
      </c>
      <c r="E16" s="204"/>
      <c r="F16" s="205">
        <f>F15*0.9235</f>
        <v>0</v>
      </c>
      <c r="G16" s="204"/>
      <c r="H16" s="205">
        <f>H15*0.9235</f>
        <v>0</v>
      </c>
    </row>
    <row r="17" spans="2:8" s="172" customFormat="1" ht="30" customHeight="1" x14ac:dyDescent="0.3">
      <c r="B17" s="355" t="s">
        <v>155</v>
      </c>
      <c r="C17" s="356"/>
      <c r="D17" s="205">
        <f>IF(D16&gt;100000,(100000),IF((D16=100000),(100000),IF((D16&lt;100000),(D16),IF((D16&lt;0),"Not Eligible for PPP",0))))</f>
        <v>0</v>
      </c>
      <c r="E17" s="206"/>
      <c r="F17" s="205">
        <f>IF(F16&gt;100000,(100000),IF((F16=100000),(100000),IF((F16&lt;100000),(F16),IF((F16&lt;0),"Not Eligible for PPP",0))))</f>
        <v>0</v>
      </c>
      <c r="G17" s="206"/>
      <c r="H17" s="205">
        <f>IF(H16&gt;100000,(100000),IF((H16=100000),(100000),IF((H16&lt;100000),(H16),IF((H16&lt;0),"Not Eligible for PPP",0))))</f>
        <v>0</v>
      </c>
    </row>
    <row r="18" spans="2:8" ht="30" customHeight="1" x14ac:dyDescent="0.3">
      <c r="B18" s="274" t="s">
        <v>88</v>
      </c>
      <c r="C18" s="275"/>
      <c r="D18" s="275"/>
      <c r="E18" s="275"/>
      <c r="F18" s="275"/>
      <c r="G18" s="275"/>
      <c r="H18" s="275"/>
    </row>
    <row r="19" spans="2:8" ht="53.5" customHeight="1" x14ac:dyDescent="0.3">
      <c r="B19" s="350" t="s">
        <v>50</v>
      </c>
      <c r="C19" s="351"/>
      <c r="D19" s="91"/>
      <c r="E19" s="101"/>
      <c r="F19" s="91"/>
      <c r="G19" s="101"/>
      <c r="H19" s="91"/>
    </row>
    <row r="20" spans="2:8" ht="61.5" customHeight="1" x14ac:dyDescent="0.3">
      <c r="B20" s="350" t="s">
        <v>91</v>
      </c>
      <c r="C20" s="351"/>
      <c r="D20" s="104" t="s">
        <v>30</v>
      </c>
      <c r="E20" s="101"/>
      <c r="F20" s="91"/>
      <c r="G20" s="101"/>
      <c r="H20" s="91"/>
    </row>
    <row r="21" spans="2:8" ht="54.5" customHeight="1" thickBot="1" x14ac:dyDescent="0.35">
      <c r="B21" s="350" t="s">
        <v>92</v>
      </c>
      <c r="C21" s="351"/>
      <c r="D21" s="104" t="s">
        <v>30</v>
      </c>
      <c r="E21" s="101"/>
      <c r="F21" s="105"/>
      <c r="G21" s="101"/>
      <c r="H21" s="105"/>
    </row>
    <row r="22" spans="2:8" x14ac:dyDescent="0.3">
      <c r="B22" s="352" t="s">
        <v>10</v>
      </c>
      <c r="C22" s="352"/>
      <c r="D22" s="87">
        <f>D19</f>
        <v>0</v>
      </c>
      <c r="E22" s="101"/>
      <c r="F22" s="87">
        <f>SUM(F19:F21)</f>
        <v>0</v>
      </c>
      <c r="G22" s="101"/>
      <c r="H22" s="87">
        <f>SUM(H19:H21)</f>
        <v>0</v>
      </c>
    </row>
    <row r="23" spans="2:8" x14ac:dyDescent="0.3">
      <c r="B23" s="189"/>
      <c r="C23" s="189"/>
      <c r="D23" s="88"/>
      <c r="E23" s="101"/>
      <c r="F23" s="88"/>
      <c r="G23" s="101"/>
      <c r="H23" s="88"/>
    </row>
    <row r="24" spans="2:8" ht="14.5" thickBot="1" x14ac:dyDescent="0.35">
      <c r="B24" s="352" t="s">
        <v>40</v>
      </c>
      <c r="C24" s="352"/>
      <c r="D24" s="89">
        <f>D15-D22</f>
        <v>0</v>
      </c>
      <c r="E24" s="101"/>
      <c r="F24" s="89">
        <f>F17-F22</f>
        <v>0</v>
      </c>
      <c r="G24" s="101"/>
      <c r="H24" s="89">
        <f>H17-H22</f>
        <v>0</v>
      </c>
    </row>
    <row r="25" spans="2:8" x14ac:dyDescent="0.3">
      <c r="B25" s="245"/>
      <c r="C25" s="245"/>
      <c r="D25" s="54"/>
      <c r="E25" s="63"/>
      <c r="F25" s="54"/>
      <c r="G25" s="63"/>
      <c r="H25" s="90"/>
    </row>
    <row r="26" spans="2:8" ht="30" customHeight="1" x14ac:dyDescent="0.3">
      <c r="B26" s="241" t="s">
        <v>39</v>
      </c>
      <c r="C26" s="241"/>
      <c r="D26" s="95" t="s">
        <v>30</v>
      </c>
      <c r="E26" s="66"/>
      <c r="F26" s="95" t="s">
        <v>30</v>
      </c>
      <c r="G26" s="66"/>
      <c r="H26" s="94"/>
    </row>
    <row r="27" spans="2:8" x14ac:dyDescent="0.3">
      <c r="B27" s="188"/>
      <c r="C27" s="188"/>
      <c r="D27" s="64"/>
      <c r="E27" s="66"/>
      <c r="F27" s="64"/>
      <c r="G27" s="66"/>
      <c r="H27" s="92"/>
    </row>
    <row r="28" spans="2:8" ht="14.5" thickBot="1" x14ac:dyDescent="0.35">
      <c r="B28" s="245" t="s">
        <v>22</v>
      </c>
      <c r="C28" s="245"/>
      <c r="D28" s="131">
        <f>+D24/12</f>
        <v>0</v>
      </c>
      <c r="E28" s="132"/>
      <c r="F28" s="131">
        <f>F24/12</f>
        <v>0</v>
      </c>
      <c r="G28" s="133"/>
      <c r="H28" s="131">
        <f>+IFERROR(H24/H26,0)</f>
        <v>0</v>
      </c>
    </row>
    <row r="29" spans="2:8" ht="14.5" thickTop="1" x14ac:dyDescent="0.3">
      <c r="B29" s="187"/>
      <c r="C29" s="187"/>
      <c r="D29" s="92"/>
      <c r="E29" s="118"/>
      <c r="F29" s="92"/>
      <c r="G29" s="64"/>
      <c r="H29" s="92"/>
    </row>
    <row r="30" spans="2:8" ht="30" customHeight="1" x14ac:dyDescent="0.3">
      <c r="B30" s="282" t="s">
        <v>44</v>
      </c>
      <c r="C30" s="283"/>
      <c r="D30" s="283"/>
      <c r="E30" s="283"/>
      <c r="F30" s="283"/>
      <c r="G30" s="283"/>
      <c r="H30" s="284"/>
    </row>
    <row r="31" spans="2:8" ht="14.5" thickBot="1" x14ac:dyDescent="0.35">
      <c r="B31" s="243"/>
      <c r="C31" s="243"/>
      <c r="D31" s="54"/>
      <c r="E31" s="54"/>
      <c r="F31" s="54"/>
      <c r="G31" s="54"/>
      <c r="H31" s="54"/>
    </row>
    <row r="32" spans="2:8" ht="16" thickBot="1" x14ac:dyDescent="0.35">
      <c r="B32" s="241" t="s">
        <v>22</v>
      </c>
      <c r="C32" s="241"/>
      <c r="D32" s="241"/>
      <c r="E32" s="51"/>
      <c r="F32" s="161">
        <f>MAX(D28,F28,H28)</f>
        <v>0</v>
      </c>
      <c r="G32" s="51"/>
      <c r="H32" s="51"/>
    </row>
    <row r="33" spans="1:8" ht="16" thickBot="1" x14ac:dyDescent="0.35">
      <c r="B33" s="188"/>
      <c r="C33" s="188"/>
      <c r="D33" s="188"/>
      <c r="E33" s="51"/>
      <c r="F33" s="73" t="s">
        <v>41</v>
      </c>
      <c r="G33" s="73"/>
      <c r="H33" s="51"/>
    </row>
    <row r="34" spans="1:8" ht="16" thickBot="1" x14ac:dyDescent="0.35">
      <c r="B34" s="241" t="s">
        <v>45</v>
      </c>
      <c r="C34" s="241"/>
      <c r="D34" s="241"/>
      <c r="E34" s="51"/>
      <c r="F34" s="171">
        <f>F32*2.5</f>
        <v>0</v>
      </c>
      <c r="G34" s="51"/>
      <c r="H34" s="51"/>
    </row>
    <row r="35" spans="1:8" ht="15.5" x14ac:dyDescent="0.3">
      <c r="B35" s="112"/>
      <c r="C35" s="113"/>
      <c r="D35" s="113"/>
      <c r="E35" s="51"/>
      <c r="F35" s="74"/>
      <c r="G35" s="51"/>
      <c r="H35" s="51"/>
    </row>
    <row r="36" spans="1:8" ht="30" customHeight="1" x14ac:dyDescent="0.3">
      <c r="B36" s="241" t="s">
        <v>46</v>
      </c>
      <c r="C36" s="241"/>
      <c r="D36" s="241"/>
      <c r="E36" s="51"/>
      <c r="F36" s="74"/>
      <c r="G36" s="51"/>
      <c r="H36" s="119"/>
    </row>
    <row r="37" spans="1:8" ht="15.5" x14ac:dyDescent="0.3">
      <c r="B37" s="242" t="s">
        <v>47</v>
      </c>
      <c r="C37" s="242"/>
      <c r="D37" s="242"/>
      <c r="E37" s="51"/>
      <c r="F37" s="80"/>
      <c r="G37" s="73"/>
      <c r="H37" s="122"/>
    </row>
    <row r="38" spans="1:8" ht="15.5" x14ac:dyDescent="0.3">
      <c r="B38" s="280" t="s">
        <v>24</v>
      </c>
      <c r="C38" s="280"/>
      <c r="D38" s="280"/>
      <c r="E38" s="51"/>
      <c r="F38" s="74"/>
      <c r="G38" s="51"/>
      <c r="H38" s="122"/>
    </row>
    <row r="39" spans="1:8" ht="15.5" x14ac:dyDescent="0.3">
      <c r="B39" s="280" t="s">
        <v>25</v>
      </c>
      <c r="C39" s="280"/>
      <c r="D39" s="280"/>
      <c r="E39" s="51"/>
      <c r="F39" s="74"/>
      <c r="G39" s="51"/>
      <c r="H39" s="81"/>
    </row>
    <row r="40" spans="1:8" ht="16" thickBot="1" x14ac:dyDescent="0.35">
      <c r="B40" s="114"/>
      <c r="C40" s="114"/>
      <c r="D40" s="114"/>
      <c r="E40" s="51"/>
      <c r="F40" s="74"/>
      <c r="G40" s="51"/>
      <c r="H40" s="51"/>
    </row>
    <row r="41" spans="1:8" ht="16" thickBot="1" x14ac:dyDescent="0.35">
      <c r="B41" s="348" t="s">
        <v>26</v>
      </c>
      <c r="C41" s="348"/>
      <c r="D41" s="348"/>
      <c r="E41" s="51"/>
      <c r="F41" s="162">
        <f>(F34+F37)</f>
        <v>0</v>
      </c>
      <c r="G41" s="51"/>
      <c r="H41" s="51"/>
    </row>
    <row r="42" spans="1:8" ht="15.5" x14ac:dyDescent="0.35">
      <c r="B42" s="73"/>
      <c r="C42" s="120"/>
      <c r="D42" s="121"/>
      <c r="E42" s="121"/>
      <c r="F42" s="121"/>
      <c r="G42" s="73"/>
      <c r="H42" s="74"/>
    </row>
    <row r="43" spans="1:8" x14ac:dyDescent="0.3">
      <c r="B43" s="342" t="s">
        <v>127</v>
      </c>
      <c r="C43" s="343"/>
      <c r="D43" s="343"/>
      <c r="E43" s="343"/>
      <c r="F43" s="343"/>
      <c r="G43" s="343"/>
      <c r="H43" s="344"/>
    </row>
    <row r="44" spans="1:8" ht="15" customHeight="1" x14ac:dyDescent="0.3">
      <c r="A44" s="174"/>
      <c r="B44" s="345" t="s">
        <v>109</v>
      </c>
      <c r="C44" s="346"/>
      <c r="D44" s="346"/>
      <c r="E44" s="346"/>
      <c r="F44" s="346"/>
      <c r="G44" s="346"/>
      <c r="H44" s="347"/>
    </row>
    <row r="45" spans="1:8" ht="15" customHeight="1" x14ac:dyDescent="0.3">
      <c r="A45" s="174"/>
      <c r="B45" s="307" t="s">
        <v>110</v>
      </c>
      <c r="C45" s="308"/>
      <c r="D45" s="308"/>
      <c r="E45" s="308"/>
      <c r="F45" s="308"/>
      <c r="G45" s="308"/>
      <c r="H45" s="309"/>
    </row>
    <row r="46" spans="1:8" ht="15" customHeight="1" x14ac:dyDescent="0.3">
      <c r="A46" s="174"/>
      <c r="B46" s="307" t="s">
        <v>111</v>
      </c>
      <c r="C46" s="308"/>
      <c r="D46" s="308"/>
      <c r="E46" s="308"/>
      <c r="F46" s="308"/>
      <c r="G46" s="308"/>
      <c r="H46" s="309"/>
    </row>
    <row r="47" spans="1:8" ht="15" customHeight="1" x14ac:dyDescent="0.3">
      <c r="A47" s="174"/>
      <c r="B47" s="307" t="s">
        <v>158</v>
      </c>
      <c r="C47" s="308"/>
      <c r="D47" s="308"/>
      <c r="E47" s="308"/>
      <c r="F47" s="308"/>
      <c r="G47" s="308"/>
      <c r="H47" s="309"/>
    </row>
    <row r="48" spans="1:8" ht="25.5" customHeight="1" x14ac:dyDescent="0.3">
      <c r="A48" s="174"/>
      <c r="B48" s="307" t="s">
        <v>113</v>
      </c>
      <c r="C48" s="308"/>
      <c r="D48" s="308"/>
      <c r="E48" s="308"/>
      <c r="F48" s="308"/>
      <c r="G48" s="308"/>
      <c r="H48" s="309"/>
    </row>
    <row r="49" spans="1:8" ht="15" customHeight="1" x14ac:dyDescent="0.3">
      <c r="A49" s="174"/>
      <c r="B49" s="307" t="s">
        <v>114</v>
      </c>
      <c r="C49" s="308"/>
      <c r="D49" s="308"/>
      <c r="E49" s="308"/>
      <c r="F49" s="308"/>
      <c r="G49" s="308"/>
      <c r="H49" s="309"/>
    </row>
    <row r="50" spans="1:8" ht="15" customHeight="1" x14ac:dyDescent="0.3">
      <c r="A50" s="174"/>
      <c r="B50" s="307" t="s">
        <v>115</v>
      </c>
      <c r="C50" s="308"/>
      <c r="D50" s="308"/>
      <c r="E50" s="308"/>
      <c r="F50" s="308"/>
      <c r="G50" s="308"/>
      <c r="H50" s="309"/>
    </row>
    <row r="51" spans="1:8" ht="15" customHeight="1" x14ac:dyDescent="0.3">
      <c r="A51" s="174"/>
      <c r="B51" s="307" t="s">
        <v>116</v>
      </c>
      <c r="C51" s="308"/>
      <c r="D51" s="308"/>
      <c r="E51" s="308"/>
      <c r="F51" s="308"/>
      <c r="G51" s="308"/>
      <c r="H51" s="309"/>
    </row>
    <row r="52" spans="1:8" ht="15" customHeight="1" x14ac:dyDescent="0.3">
      <c r="A52" s="174"/>
      <c r="B52" s="339" t="s">
        <v>117</v>
      </c>
      <c r="C52" s="340"/>
      <c r="D52" s="340"/>
      <c r="E52" s="340"/>
      <c r="F52" s="340"/>
      <c r="G52" s="340"/>
      <c r="H52" s="341"/>
    </row>
    <row r="53" spans="1:8" ht="15" customHeight="1" x14ac:dyDescent="0.3">
      <c r="B53" s="173"/>
      <c r="C53" s="173"/>
      <c r="D53" s="173"/>
      <c r="E53" s="173"/>
      <c r="F53" s="173"/>
      <c r="G53" s="173"/>
      <c r="H53" s="173"/>
    </row>
    <row r="54" spans="1:8" x14ac:dyDescent="0.3">
      <c r="C54" s="173"/>
      <c r="D54" s="173"/>
      <c r="E54" s="173"/>
      <c r="F54" s="173"/>
      <c r="G54" s="173"/>
      <c r="H54" s="173"/>
    </row>
    <row r="55" spans="1:8" x14ac:dyDescent="0.3">
      <c r="B55" s="173"/>
      <c r="C55" s="173"/>
      <c r="D55" s="173"/>
      <c r="E55" s="173"/>
      <c r="F55" s="173"/>
      <c r="G55" s="173"/>
      <c r="H55" s="173"/>
    </row>
    <row r="56" spans="1:8" x14ac:dyDescent="0.3">
      <c r="B56" s="173"/>
      <c r="C56" s="173"/>
      <c r="D56" s="173"/>
      <c r="E56" s="173"/>
      <c r="F56" s="173"/>
      <c r="G56" s="173"/>
      <c r="H56" s="173"/>
    </row>
    <row r="57" spans="1:8" x14ac:dyDescent="0.3">
      <c r="B57" s="144"/>
    </row>
    <row r="58" spans="1:8" x14ac:dyDescent="0.3">
      <c r="B58" s="144"/>
    </row>
  </sheetData>
  <protectedRanges>
    <protectedRange sqref="D15:D17 H15:H17 F15:F17" name="Payroll Data"/>
    <protectedRange sqref="D26 F26 F19:F21 H19:H21 D19:D21" name="Payroll Data_1"/>
  </protectedRanges>
  <mergeCells count="44">
    <mergeCell ref="C6:D6"/>
    <mergeCell ref="C1:H1"/>
    <mergeCell ref="B2:H2"/>
    <mergeCell ref="C3:D3"/>
    <mergeCell ref="C4:D4"/>
    <mergeCell ref="C5:D5"/>
    <mergeCell ref="B21:C21"/>
    <mergeCell ref="B16:C16"/>
    <mergeCell ref="C7:D7"/>
    <mergeCell ref="C8:D8"/>
    <mergeCell ref="C9:D9"/>
    <mergeCell ref="B10:H10"/>
    <mergeCell ref="B12:H12"/>
    <mergeCell ref="B13:C14"/>
    <mergeCell ref="D13:H13"/>
    <mergeCell ref="B15:C15"/>
    <mergeCell ref="B17:C17"/>
    <mergeCell ref="B18:H18"/>
    <mergeCell ref="B19:C19"/>
    <mergeCell ref="B20:C20"/>
    <mergeCell ref="B38:D38"/>
    <mergeCell ref="B22:C22"/>
    <mergeCell ref="B24:C24"/>
    <mergeCell ref="B25:C25"/>
    <mergeCell ref="B26:C26"/>
    <mergeCell ref="B28:C28"/>
    <mergeCell ref="B30:H30"/>
    <mergeCell ref="B31:C31"/>
    <mergeCell ref="B32:D32"/>
    <mergeCell ref="B34:D34"/>
    <mergeCell ref="B36:D36"/>
    <mergeCell ref="B37:D37"/>
    <mergeCell ref="B52:H52"/>
    <mergeCell ref="B39:D39"/>
    <mergeCell ref="B41:D41"/>
    <mergeCell ref="B43:H43"/>
    <mergeCell ref="B44:H44"/>
    <mergeCell ref="B45:H45"/>
    <mergeCell ref="B46:H46"/>
    <mergeCell ref="B47:H47"/>
    <mergeCell ref="B48:H48"/>
    <mergeCell ref="B49:H49"/>
    <mergeCell ref="B50:H50"/>
    <mergeCell ref="B51:H51"/>
  </mergeCells>
  <printOptions horizontalCentered="1"/>
  <pageMargins left="0.05" right="0.05" top="0.75" bottom="0.05" header="0.3" footer="0.3"/>
  <pageSetup scale="95" orientation="portrait" r:id="rId1"/>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F22CC-B323-4AE8-90AD-2D6F97115940}">
  <dimension ref="A1:A12"/>
  <sheetViews>
    <sheetView workbookViewId="0">
      <selection activeCell="A13" sqref="A13"/>
    </sheetView>
  </sheetViews>
  <sheetFormatPr defaultRowHeight="14" x14ac:dyDescent="0.3"/>
  <sheetData>
    <row r="1" spans="1:1" x14ac:dyDescent="0.3">
      <c r="A1" s="144" t="s">
        <v>54</v>
      </c>
    </row>
    <row r="2" spans="1:1" x14ac:dyDescent="0.3">
      <c r="A2" s="144" t="s">
        <v>68</v>
      </c>
    </row>
    <row r="3" spans="1:1" x14ac:dyDescent="0.3">
      <c r="A3" s="144" t="s">
        <v>55</v>
      </c>
    </row>
    <row r="4" spans="1:1" x14ac:dyDescent="0.3">
      <c r="A4" s="144" t="s">
        <v>56</v>
      </c>
    </row>
    <row r="5" spans="1:1" x14ac:dyDescent="0.3">
      <c r="A5" s="144" t="s">
        <v>57</v>
      </c>
    </row>
    <row r="6" spans="1:1" x14ac:dyDescent="0.3">
      <c r="A6" s="144" t="s">
        <v>58</v>
      </c>
    </row>
    <row r="7" spans="1:1" x14ac:dyDescent="0.3">
      <c r="A7" s="144" t="s">
        <v>59</v>
      </c>
    </row>
    <row r="8" spans="1:1" x14ac:dyDescent="0.3">
      <c r="A8" s="144" t="s">
        <v>60</v>
      </c>
    </row>
    <row r="9" spans="1:1" x14ac:dyDescent="0.3">
      <c r="A9" s="144" t="s">
        <v>69</v>
      </c>
    </row>
    <row r="10" spans="1:1" x14ac:dyDescent="0.3">
      <c r="A10" s="144" t="s">
        <v>70</v>
      </c>
    </row>
    <row r="11" spans="1:1" x14ac:dyDescent="0.3">
      <c r="A11" s="144" t="s">
        <v>71</v>
      </c>
    </row>
    <row r="12" spans="1:1" x14ac:dyDescent="0.3">
      <c r="A12" s="14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DIRECTIONS</vt:lpstr>
      <vt:lpstr>EMPLOYERS</vt:lpstr>
      <vt:lpstr>EMPLOYERS - Seasonal</vt:lpstr>
      <vt:lpstr>SELF-EMPLOYED</vt:lpstr>
      <vt:lpstr>SELF EMPLOYED - SEASONAL</vt:lpstr>
      <vt:lpstr>PARTNERSHIPS</vt:lpstr>
      <vt:lpstr>Sheet1</vt:lpstr>
      <vt:lpstr>DIRECTIONS!Print_Area</vt:lpstr>
      <vt:lpstr>EMPLOYERS!Print_Area</vt:lpstr>
      <vt:lpstr>'EMPLOYERS - Seasonal'!Print_Area</vt:lpstr>
      <vt:lpstr>PARTNERSHIPS!Print_Area</vt:lpstr>
      <vt:lpstr>'SELF EMPLOYED - SEASONAL'!Print_Area</vt:lpstr>
      <vt:lpstr>'SELF-EMPLOYED'!Print_Area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R. Tilson</dc:creator>
  <cp:lastModifiedBy>Mary Callahan</cp:lastModifiedBy>
  <cp:lastPrinted>2021-02-01T21:21:05Z</cp:lastPrinted>
  <dcterms:created xsi:type="dcterms:W3CDTF">2020-04-01T15:12:59Z</dcterms:created>
  <dcterms:modified xsi:type="dcterms:W3CDTF">2021-02-02T19:49:46Z</dcterms:modified>
</cp:coreProperties>
</file>